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npmfap01\charm\Episerver OneDrive\WRMP\2024\ESW\October 24\"/>
    </mc:Choice>
  </mc:AlternateContent>
  <xr:revisionPtr revIDLastSave="0" documentId="8_{6EF49A83-AE8B-42A9-A7FA-B60C7FA60513}" xr6:coauthVersionLast="47" xr6:coauthVersionMax="47" xr10:uidLastSave="{00000000-0000-0000-0000-000000000000}"/>
  <bookViews>
    <workbookView xWindow="-120" yWindow="-120" windowWidth="29040" windowHeight="15840" xr2:uid="{178AA983-F8FA-4389-91E9-93214C58C0A3}"/>
  </bookViews>
  <sheets>
    <sheet name="30%" sheetId="1" r:id="rId1"/>
    <sheet name="40% - DL" sheetId="2" r:id="rId2"/>
    <sheet name="40% - SPL" sheetId="4" r:id="rId3"/>
    <sheet name="50%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4" l="1"/>
  <c r="BX11" i="4"/>
  <c r="BP11" i="4"/>
  <c r="BL11" i="4"/>
  <c r="BH11" i="4"/>
  <c r="BD11" i="4"/>
  <c r="BC11" i="4"/>
  <c r="AR11" i="4"/>
  <c r="AJ11" i="4"/>
  <c r="AF11" i="4"/>
  <c r="CP10" i="4"/>
  <c r="CP11" i="4" s="1"/>
  <c r="CO10" i="4"/>
  <c r="CO11" i="4" s="1"/>
  <c r="CN10" i="4"/>
  <c r="CN11" i="4" s="1"/>
  <c r="CM10" i="4"/>
  <c r="CM11" i="4" s="1"/>
  <c r="CL10" i="4"/>
  <c r="CL11" i="4" s="1"/>
  <c r="CK10" i="4"/>
  <c r="CK11" i="4" s="1"/>
  <c r="CJ10" i="4"/>
  <c r="CJ11" i="4" s="1"/>
  <c r="CI10" i="4"/>
  <c r="CI11" i="4" s="1"/>
  <c r="CH10" i="4"/>
  <c r="CH11" i="4" s="1"/>
  <c r="CG10" i="4"/>
  <c r="CG11" i="4" s="1"/>
  <c r="CF10" i="4"/>
  <c r="CF11" i="4" s="1"/>
  <c r="CE10" i="4"/>
  <c r="CE11" i="4" s="1"/>
  <c r="CD10" i="4"/>
  <c r="CD11" i="4" s="1"/>
  <c r="CC10" i="4"/>
  <c r="CC11" i="4" s="1"/>
  <c r="CB10" i="4"/>
  <c r="CB11" i="4" s="1"/>
  <c r="CA10" i="4"/>
  <c r="CA11" i="4" s="1"/>
  <c r="BZ10" i="4"/>
  <c r="BZ11" i="4" s="1"/>
  <c r="BY10" i="4"/>
  <c r="BY11" i="4" s="1"/>
  <c r="BX10" i="4"/>
  <c r="BW10" i="4"/>
  <c r="BW11" i="4" s="1"/>
  <c r="BV10" i="4"/>
  <c r="BV11" i="4" s="1"/>
  <c r="BU10" i="4"/>
  <c r="BU11" i="4" s="1"/>
  <c r="BT10" i="4"/>
  <c r="BT11" i="4" s="1"/>
  <c r="BS10" i="4"/>
  <c r="BS11" i="4" s="1"/>
  <c r="BR10" i="4"/>
  <c r="BR11" i="4" s="1"/>
  <c r="BQ10" i="4"/>
  <c r="BQ11" i="4" s="1"/>
  <c r="BP10" i="4"/>
  <c r="BO10" i="4"/>
  <c r="BO11" i="4" s="1"/>
  <c r="BN10" i="4"/>
  <c r="BN11" i="4" s="1"/>
  <c r="BM10" i="4"/>
  <c r="BM11" i="4" s="1"/>
  <c r="BL10" i="4"/>
  <c r="BK10" i="4"/>
  <c r="BK11" i="4" s="1"/>
  <c r="BJ10" i="4"/>
  <c r="BJ11" i="4" s="1"/>
  <c r="BI10" i="4"/>
  <c r="BI11" i="4" s="1"/>
  <c r="BH10" i="4"/>
  <c r="BG10" i="4"/>
  <c r="BG11" i="4" s="1"/>
  <c r="BF10" i="4"/>
  <c r="BF11" i="4" s="1"/>
  <c r="BE10" i="4"/>
  <c r="BE11" i="4" s="1"/>
  <c r="BD10" i="4"/>
  <c r="BC10" i="4"/>
  <c r="BB10" i="4"/>
  <c r="BB11" i="4" s="1"/>
  <c r="BA10" i="4"/>
  <c r="BA11" i="4" s="1"/>
  <c r="AZ10" i="4"/>
  <c r="AZ11" i="4" s="1"/>
  <c r="AY10" i="4"/>
  <c r="AY11" i="4" s="1"/>
  <c r="AX10" i="4"/>
  <c r="AX11" i="4" s="1"/>
  <c r="AW10" i="4"/>
  <c r="AW11" i="4" s="1"/>
  <c r="AV10" i="4"/>
  <c r="AV11" i="4" s="1"/>
  <c r="AU10" i="4"/>
  <c r="AU11" i="4" s="1"/>
  <c r="AT10" i="4"/>
  <c r="AT11" i="4" s="1"/>
  <c r="AS10" i="4"/>
  <c r="AS11" i="4" s="1"/>
  <c r="AR10" i="4"/>
  <c r="AQ10" i="4"/>
  <c r="AQ11" i="4" s="1"/>
  <c r="AP10" i="4"/>
  <c r="AP11" i="4" s="1"/>
  <c r="AO10" i="4"/>
  <c r="AO11" i="4" s="1"/>
  <c r="AN10" i="4"/>
  <c r="AN11" i="4" s="1"/>
  <c r="AM10" i="4"/>
  <c r="AM11" i="4" s="1"/>
  <c r="AL10" i="4"/>
  <c r="AL11" i="4" s="1"/>
  <c r="AK10" i="4"/>
  <c r="AK11" i="4" s="1"/>
  <c r="AJ10" i="4"/>
  <c r="AI10" i="4"/>
  <c r="AI11" i="4" s="1"/>
  <c r="AH10" i="4"/>
  <c r="AH11" i="4" s="1"/>
  <c r="AG10" i="4"/>
  <c r="AG11" i="4" s="1"/>
  <c r="AF10" i="4"/>
  <c r="AE10" i="4"/>
  <c r="AE11" i="4" s="1"/>
  <c r="AD10" i="4"/>
  <c r="AD11" i="4" s="1"/>
  <c r="AC10" i="4"/>
  <c r="AC11" i="4" s="1"/>
  <c r="AB10" i="4"/>
  <c r="AB11" i="4" s="1"/>
  <c r="AA10" i="4"/>
  <c r="AA11" i="4" s="1"/>
  <c r="Z10" i="4"/>
  <c r="Z11" i="4" s="1"/>
  <c r="Y10" i="4"/>
  <c r="Y11" i="4" s="1"/>
  <c r="X10" i="4"/>
  <c r="X11" i="4" s="1"/>
  <c r="W10" i="4"/>
  <c r="W11" i="4" s="1"/>
  <c r="V10" i="4"/>
  <c r="V11" i="4" s="1"/>
  <c r="U10" i="4"/>
  <c r="U11" i="4" s="1"/>
  <c r="T10" i="4"/>
  <c r="T11" i="4" s="1"/>
  <c r="S10" i="4"/>
  <c r="S11" i="4" s="1"/>
  <c r="R10" i="4"/>
  <c r="R11" i="4" s="1"/>
  <c r="Q10" i="4"/>
  <c r="Q11" i="4" s="1"/>
  <c r="P10" i="4"/>
  <c r="P11" i="4" s="1"/>
  <c r="O10" i="4"/>
  <c r="O11" i="4" s="1"/>
  <c r="N21" i="4" l="1"/>
  <c r="N22" i="4" s="1"/>
  <c r="O20" i="4" l="1"/>
  <c r="N23" i="4"/>
  <c r="N24" i="4" s="1"/>
  <c r="O21" i="4" l="1"/>
  <c r="O22" i="4" s="1"/>
  <c r="P20" i="4" l="1"/>
  <c r="O23" i="4"/>
  <c r="O24" i="4" s="1"/>
  <c r="O9" i="4" s="1"/>
  <c r="O14" i="4" s="1"/>
  <c r="P21" i="4" l="1"/>
  <c r="P22" i="4" s="1"/>
  <c r="Q20" i="4" s="1"/>
  <c r="Q21" i="4" l="1"/>
  <c r="Q22" i="4" s="1"/>
  <c r="P23" i="4"/>
  <c r="P24" i="4" s="1"/>
  <c r="P9" i="4" s="1"/>
  <c r="P14" i="4" s="1"/>
  <c r="R20" i="4" l="1"/>
  <c r="Q23" i="4"/>
  <c r="Q24" i="4" s="1"/>
  <c r="Q9" i="4" s="1"/>
  <c r="Q14" i="4" s="1"/>
  <c r="R21" i="4" l="1"/>
  <c r="R22" i="4" s="1"/>
  <c r="S20" i="4" l="1"/>
  <c r="R23" i="4"/>
  <c r="R24" i="4" s="1"/>
  <c r="R9" i="4" s="1"/>
  <c r="R14" i="4" s="1"/>
  <c r="S21" i="4" l="1"/>
  <c r="S22" i="4" s="1"/>
  <c r="T20" i="4" l="1"/>
  <c r="T21" i="4" s="1"/>
  <c r="T22" i="4" s="1"/>
  <c r="S23" i="4"/>
  <c r="S24" i="4" s="1"/>
  <c r="S9" i="4" s="1"/>
  <c r="S14" i="4" s="1"/>
  <c r="U20" i="4" l="1"/>
  <c r="T23" i="4"/>
  <c r="T24" i="4" s="1"/>
  <c r="T9" i="4" s="1"/>
  <c r="T14" i="4" s="1"/>
  <c r="U21" i="4" l="1"/>
  <c r="U22" i="4" s="1"/>
  <c r="V20" i="4" l="1"/>
  <c r="U23" i="4"/>
  <c r="U24" i="4" s="1"/>
  <c r="U9" i="4" s="1"/>
  <c r="U14" i="4" s="1"/>
  <c r="V21" i="4" l="1"/>
  <c r="V22" i="4" s="1"/>
  <c r="W20" i="4" l="1"/>
  <c r="V23" i="4"/>
  <c r="V24" i="4" s="1"/>
  <c r="V9" i="4" s="1"/>
  <c r="V14" i="4" s="1"/>
  <c r="W21" i="4" l="1"/>
  <c r="W22" i="4" s="1"/>
  <c r="X20" i="4" s="1"/>
  <c r="X21" i="4" l="1"/>
  <c r="X22" i="4" s="1"/>
  <c r="W23" i="4"/>
  <c r="W24" i="4" s="1"/>
  <c r="W9" i="4" s="1"/>
  <c r="W14" i="4" s="1"/>
  <c r="Y20" i="4" l="1"/>
  <c r="X23" i="4"/>
  <c r="X24" i="4" s="1"/>
  <c r="X9" i="4" s="1"/>
  <c r="X14" i="4" s="1"/>
  <c r="Y21" i="4" l="1"/>
  <c r="Y22" i="4" s="1"/>
  <c r="Z20" i="4" s="1"/>
  <c r="Z21" i="4" l="1"/>
  <c r="Z22" i="4" s="1"/>
  <c r="AA20" i="4" s="1"/>
  <c r="Y23" i="4"/>
  <c r="Y24" i="4" s="1"/>
  <c r="Y9" i="4" s="1"/>
  <c r="Y14" i="4" s="1"/>
  <c r="AA21" i="4" l="1"/>
  <c r="AA22" i="4" s="1"/>
  <c r="Z23" i="4"/>
  <c r="Z24" i="4" s="1"/>
  <c r="Z9" i="4" s="1"/>
  <c r="Z14" i="4" s="1"/>
  <c r="AB20" i="4" l="1"/>
  <c r="AA23" i="4"/>
  <c r="AA24" i="4" s="1"/>
  <c r="AA9" i="4" s="1"/>
  <c r="AA14" i="4" s="1"/>
  <c r="AB21" i="4" l="1"/>
  <c r="AB22" i="4" s="1"/>
  <c r="AC20" i="4" s="1"/>
  <c r="AC21" i="4" l="1"/>
  <c r="AC22" i="4" s="1"/>
  <c r="AD20" i="4" s="1"/>
  <c r="AB23" i="4"/>
  <c r="AB24" i="4" s="1"/>
  <c r="AB9" i="4" s="1"/>
  <c r="AB14" i="4" s="1"/>
  <c r="AD21" i="4" l="1"/>
  <c r="AD22" i="4" s="1"/>
  <c r="AC23" i="4"/>
  <c r="AC24" i="4" s="1"/>
  <c r="AC9" i="4" s="1"/>
  <c r="AC14" i="4" s="1"/>
  <c r="AE20" i="4" l="1"/>
  <c r="AD23" i="4"/>
  <c r="AD24" i="4" s="1"/>
  <c r="AD9" i="4" s="1"/>
  <c r="AD14" i="4" s="1"/>
  <c r="AE21" i="4" l="1"/>
  <c r="AE22" i="4" s="1"/>
  <c r="AF20" i="4" l="1"/>
  <c r="AE23" i="4"/>
  <c r="AE24" i="4" s="1"/>
  <c r="AE9" i="4" s="1"/>
  <c r="AE14" i="4" s="1"/>
  <c r="AF21" i="4" l="1"/>
  <c r="AF22" i="4" s="1"/>
  <c r="AG20" i="4" l="1"/>
  <c r="AF23" i="4"/>
  <c r="AF24" i="4" s="1"/>
  <c r="AF9" i="4" s="1"/>
  <c r="AF14" i="4" s="1"/>
  <c r="AG21" i="4" l="1"/>
  <c r="AG22" i="4" s="1"/>
  <c r="AH20" i="4" s="1"/>
  <c r="AH21" i="4" l="1"/>
  <c r="AH22" i="4" s="1"/>
  <c r="AI20" i="4" s="1"/>
  <c r="AG23" i="4"/>
  <c r="AG24" i="4" s="1"/>
  <c r="AG9" i="4" s="1"/>
  <c r="AG14" i="4" s="1"/>
  <c r="AH23" i="4" l="1"/>
  <c r="AH24" i="4" s="1"/>
  <c r="AH9" i="4" s="1"/>
  <c r="AH14" i="4" s="1"/>
  <c r="AI21" i="4"/>
  <c r="AI22" i="4" s="1"/>
  <c r="AJ20" i="4" l="1"/>
  <c r="AI23" i="4"/>
  <c r="AI24" i="4" s="1"/>
  <c r="AI9" i="4" s="1"/>
  <c r="AI14" i="4" s="1"/>
  <c r="AJ21" i="4" l="1"/>
  <c r="AJ22" i="4" s="1"/>
  <c r="AK20" i="4" l="1"/>
  <c r="AJ23" i="4"/>
  <c r="AJ24" i="4" s="1"/>
  <c r="AJ9" i="4" s="1"/>
  <c r="AJ14" i="4" s="1"/>
  <c r="AK21" i="4" l="1"/>
  <c r="AK22" i="4" s="1"/>
  <c r="AL20" i="4" l="1"/>
  <c r="AK23" i="4"/>
  <c r="AK24" i="4" s="1"/>
  <c r="AK9" i="4" s="1"/>
  <c r="AK14" i="4" s="1"/>
  <c r="AL21" i="4" l="1"/>
  <c r="AL22" i="4" s="1"/>
  <c r="AM20" i="4" l="1"/>
  <c r="AL23" i="4"/>
  <c r="AL24" i="4" s="1"/>
  <c r="AL9" i="4" s="1"/>
  <c r="AL14" i="4" s="1"/>
  <c r="AM21" i="4" l="1"/>
  <c r="AM22" i="4" s="1"/>
  <c r="AN20" i="4" s="1"/>
  <c r="AN21" i="4" l="1"/>
  <c r="AN22" i="4" s="1"/>
  <c r="AM23" i="4"/>
  <c r="AM24" i="4" s="1"/>
  <c r="AM9" i="4" s="1"/>
  <c r="AM14" i="4" s="1"/>
  <c r="AO20" i="4" l="1"/>
  <c r="AN23" i="4"/>
  <c r="AN24" i="4" s="1"/>
  <c r="AN9" i="4" s="1"/>
  <c r="AN14" i="4" s="1"/>
  <c r="AO21" i="4" l="1"/>
  <c r="AO22" i="4" s="1"/>
  <c r="AP20" i="4" l="1"/>
  <c r="AO23" i="4"/>
  <c r="AO24" i="4" s="1"/>
  <c r="AO9" i="4" s="1"/>
  <c r="AO14" i="4" s="1"/>
  <c r="AP21" i="4" l="1"/>
  <c r="AP22" i="4" s="1"/>
  <c r="AQ20" i="4" l="1"/>
  <c r="AP23" i="4"/>
  <c r="AP24" i="4" s="1"/>
  <c r="AP9" i="4" s="1"/>
  <c r="AP14" i="4" s="1"/>
  <c r="AQ21" i="4" l="1"/>
  <c r="AQ22" i="4" s="1"/>
  <c r="AR20" i="4" l="1"/>
  <c r="AQ23" i="4"/>
  <c r="AQ24" i="4" s="1"/>
  <c r="AQ9" i="4" s="1"/>
  <c r="AQ14" i="4" s="1"/>
  <c r="AR21" i="4" l="1"/>
  <c r="AR22" i="4" s="1"/>
  <c r="AS20" i="4" l="1"/>
  <c r="AR23" i="4"/>
  <c r="AR24" i="4" s="1"/>
  <c r="AR9" i="4" s="1"/>
  <c r="AR14" i="4" s="1"/>
  <c r="AS21" i="4" l="1"/>
  <c r="AS22" i="4" s="1"/>
  <c r="AT20" i="4" l="1"/>
  <c r="AS23" i="4"/>
  <c r="AS24" i="4" s="1"/>
  <c r="AS9" i="4" s="1"/>
  <c r="AS14" i="4" s="1"/>
  <c r="AT21" i="4" l="1"/>
  <c r="AT22" i="4" s="1"/>
  <c r="AU20" i="4" l="1"/>
  <c r="AT23" i="4"/>
  <c r="AT24" i="4" s="1"/>
  <c r="AT9" i="4" s="1"/>
  <c r="AT14" i="4" s="1"/>
  <c r="AU21" i="4" l="1"/>
  <c r="AU22" i="4" s="1"/>
  <c r="AV20" i="4" l="1"/>
  <c r="AU23" i="4"/>
  <c r="AU24" i="4" s="1"/>
  <c r="AU9" i="4" s="1"/>
  <c r="AU14" i="4" s="1"/>
  <c r="AV21" i="4" l="1"/>
  <c r="AV22" i="4" s="1"/>
  <c r="AW20" i="4" l="1"/>
  <c r="AV23" i="4"/>
  <c r="AV24" i="4" s="1"/>
  <c r="AV9" i="4" s="1"/>
  <c r="AV14" i="4" s="1"/>
  <c r="AW21" i="4"/>
  <c r="AW22" i="4" s="1"/>
  <c r="AX20" i="4" s="1"/>
  <c r="AW23" i="4" l="1"/>
  <c r="AW24" i="4" s="1"/>
  <c r="AW9" i="4" s="1"/>
  <c r="AW14" i="4" s="1"/>
  <c r="AX21" i="4"/>
  <c r="AX22" i="4" s="1"/>
  <c r="AY20" i="4" l="1"/>
  <c r="AX23" i="4"/>
  <c r="AX24" i="4" s="1"/>
  <c r="AX9" i="4" s="1"/>
  <c r="AX14" i="4" s="1"/>
  <c r="AY21" i="4" l="1"/>
  <c r="AY22" i="4" s="1"/>
  <c r="AZ20" i="4" l="1"/>
  <c r="AY23" i="4"/>
  <c r="AY24" i="4" s="1"/>
  <c r="AY9" i="4" s="1"/>
  <c r="AY14" i="4" s="1"/>
  <c r="AZ21" i="4" l="1"/>
  <c r="AZ22" i="4" s="1"/>
  <c r="BA20" i="4" l="1"/>
  <c r="AZ23" i="4"/>
  <c r="AZ24" i="4" s="1"/>
  <c r="AZ9" i="4" s="1"/>
  <c r="AZ14" i="4" s="1"/>
  <c r="BA21" i="4" l="1"/>
  <c r="BA22" i="4" s="1"/>
  <c r="BB20" i="4" l="1"/>
  <c r="BA23" i="4"/>
  <c r="BA24" i="4" s="1"/>
  <c r="BA9" i="4" s="1"/>
  <c r="BA14" i="4" s="1"/>
  <c r="BB21" i="4" l="1"/>
  <c r="BB22" i="4" s="1"/>
  <c r="BC20" i="4" l="1"/>
  <c r="BB23" i="4"/>
  <c r="BB24" i="4" s="1"/>
  <c r="BB9" i="4" s="1"/>
  <c r="BB14" i="4" s="1"/>
  <c r="BC21" i="4" l="1"/>
  <c r="BC22" i="4" s="1"/>
  <c r="BD20" i="4" l="1"/>
  <c r="BC23" i="4"/>
  <c r="BC24" i="4" s="1"/>
  <c r="BC9" i="4" s="1"/>
  <c r="BC14" i="4" s="1"/>
  <c r="BD21" i="4" l="1"/>
  <c r="BD22" i="4" s="1"/>
  <c r="BE20" i="4" l="1"/>
  <c r="BD23" i="4"/>
  <c r="BD24" i="4" s="1"/>
  <c r="BD9" i="4" s="1"/>
  <c r="BD14" i="4" s="1"/>
  <c r="BE21" i="4" l="1"/>
  <c r="BE22" i="4" s="1"/>
  <c r="BF20" i="4" s="1"/>
  <c r="BE23" i="4" l="1"/>
  <c r="BE24" i="4" s="1"/>
  <c r="BE9" i="4" s="1"/>
  <c r="BE14" i="4" s="1"/>
  <c r="BF21" i="4"/>
  <c r="BF22" i="4" s="1"/>
  <c r="BG20" i="4" l="1"/>
  <c r="BF23" i="4"/>
  <c r="BF24" i="4" s="1"/>
  <c r="BF9" i="4" s="1"/>
  <c r="BF14" i="4" s="1"/>
  <c r="BG21" i="4" l="1"/>
  <c r="BG22" i="4" s="1"/>
  <c r="BH20" i="4" l="1"/>
  <c r="BG23" i="4"/>
  <c r="BG24" i="4" s="1"/>
  <c r="BG9" i="4" s="1"/>
  <c r="BG14" i="4" s="1"/>
  <c r="BH21" i="4" l="1"/>
  <c r="BH22" i="4" s="1"/>
  <c r="BI20" i="4" l="1"/>
  <c r="BH23" i="4"/>
  <c r="BH24" i="4" s="1"/>
  <c r="BH9" i="4" s="1"/>
  <c r="BH14" i="4" s="1"/>
  <c r="BI21" i="4" l="1"/>
  <c r="BI22" i="4" s="1"/>
  <c r="BJ20" i="4" l="1"/>
  <c r="BI23" i="4"/>
  <c r="BI24" i="4" s="1"/>
  <c r="BI9" i="4" s="1"/>
  <c r="BI14" i="4" s="1"/>
  <c r="BJ21" i="4" l="1"/>
  <c r="BJ22" i="4" s="1"/>
  <c r="BK20" i="4" l="1"/>
  <c r="BJ23" i="4"/>
  <c r="BJ24" i="4" s="1"/>
  <c r="BJ9" i="4" s="1"/>
  <c r="BJ14" i="4" s="1"/>
  <c r="BK21" i="4" l="1"/>
  <c r="BK22" i="4" s="1"/>
  <c r="BL20" i="4" l="1"/>
  <c r="BK23" i="4"/>
  <c r="BK24" i="4" s="1"/>
  <c r="BK9" i="4" s="1"/>
  <c r="BK14" i="4" s="1"/>
  <c r="BL21" i="4" l="1"/>
  <c r="BL22" i="4" s="1"/>
  <c r="BM20" i="4" l="1"/>
  <c r="BL23" i="4"/>
  <c r="BL24" i="4" s="1"/>
  <c r="BL9" i="4" s="1"/>
  <c r="BL14" i="4" s="1"/>
  <c r="BM21" i="4" l="1"/>
  <c r="BM22" i="4" s="1"/>
  <c r="BN20" i="4" l="1"/>
  <c r="BM23" i="4"/>
  <c r="BM24" i="4" s="1"/>
  <c r="BM9" i="4" s="1"/>
  <c r="BM14" i="4" s="1"/>
  <c r="BN21" i="4" l="1"/>
  <c r="BN22" i="4" s="1"/>
  <c r="BO20" i="4" s="1"/>
  <c r="BO21" i="4" l="1"/>
  <c r="BO22" i="4" s="1"/>
  <c r="BN23" i="4"/>
  <c r="BN24" i="4" s="1"/>
  <c r="BN9" i="4" s="1"/>
  <c r="BN14" i="4" s="1"/>
  <c r="BP20" i="4" l="1"/>
  <c r="BO23" i="4"/>
  <c r="BO24" i="4" s="1"/>
  <c r="BO9" i="4" s="1"/>
  <c r="BO14" i="4" s="1"/>
  <c r="BP21" i="4" l="1"/>
  <c r="BP22" i="4" s="1"/>
  <c r="BQ20" i="4" l="1"/>
  <c r="BP23" i="4"/>
  <c r="BP24" i="4" s="1"/>
  <c r="BP9" i="4" s="1"/>
  <c r="BP14" i="4" s="1"/>
  <c r="BQ21" i="4" l="1"/>
  <c r="BQ22" i="4" s="1"/>
  <c r="BR20" i="4" l="1"/>
  <c r="BQ23" i="4"/>
  <c r="BQ24" i="4" s="1"/>
  <c r="BQ9" i="4" s="1"/>
  <c r="BQ14" i="4" s="1"/>
  <c r="BR21" i="4" l="1"/>
  <c r="BR22" i="4" s="1"/>
  <c r="BS20" i="4" l="1"/>
  <c r="BR23" i="4"/>
  <c r="BR24" i="4" s="1"/>
  <c r="BR9" i="4" s="1"/>
  <c r="BR14" i="4" s="1"/>
  <c r="BS21" i="4" l="1"/>
  <c r="BS22" i="4" s="1"/>
  <c r="BT20" i="4" s="1"/>
  <c r="BT21" i="4" l="1"/>
  <c r="BT22" i="4" s="1"/>
  <c r="BS23" i="4"/>
  <c r="BS24" i="4" s="1"/>
  <c r="BS9" i="4" s="1"/>
  <c r="BS14" i="4" s="1"/>
  <c r="BU20" i="4" l="1"/>
  <c r="BT23" i="4"/>
  <c r="BT24" i="4" s="1"/>
  <c r="BT9" i="4" s="1"/>
  <c r="BT14" i="4" s="1"/>
  <c r="BU21" i="4" l="1"/>
  <c r="BU22" i="4"/>
  <c r="BV20" i="4" s="1"/>
  <c r="BU23" i="4" l="1"/>
  <c r="BU24" i="4" s="1"/>
  <c r="BU9" i="4" s="1"/>
  <c r="BU14" i="4" s="1"/>
  <c r="BV21" i="4"/>
  <c r="BV22" i="4" s="1"/>
  <c r="BW20" i="4" s="1"/>
  <c r="BV23" i="4" l="1"/>
  <c r="BV24" i="4" s="1"/>
  <c r="BV9" i="4" s="1"/>
  <c r="BV14" i="4" s="1"/>
  <c r="BW21" i="4"/>
  <c r="BW22" i="4" s="1"/>
  <c r="BX20" i="4" l="1"/>
  <c r="BW23" i="4"/>
  <c r="BW24" i="4" s="1"/>
  <c r="BW9" i="4" s="1"/>
  <c r="BW14" i="4" s="1"/>
  <c r="BX21" i="4" l="1"/>
  <c r="BX22" i="4" s="1"/>
  <c r="BY20" i="4" l="1"/>
  <c r="BX23" i="4"/>
  <c r="BX24" i="4" s="1"/>
  <c r="BX9" i="4" s="1"/>
  <c r="BX14" i="4" s="1"/>
  <c r="BY21" i="4" l="1"/>
  <c r="BY22" i="4" s="1"/>
  <c r="BZ20" i="4" s="1"/>
  <c r="BZ21" i="4" l="1"/>
  <c r="BZ22" i="4" s="1"/>
  <c r="BY23" i="4"/>
  <c r="BY24" i="4" s="1"/>
  <c r="BY9" i="4" s="1"/>
  <c r="BY14" i="4" s="1"/>
  <c r="CA20" i="4" l="1"/>
  <c r="BZ23" i="4"/>
  <c r="BZ24" i="4" s="1"/>
  <c r="BZ9" i="4" s="1"/>
  <c r="BZ14" i="4" s="1"/>
  <c r="CA21" i="4" l="1"/>
  <c r="CA22" i="4" s="1"/>
  <c r="CB20" i="4" l="1"/>
  <c r="CA23" i="4"/>
  <c r="CA24" i="4" s="1"/>
  <c r="CA9" i="4" s="1"/>
  <c r="CA14" i="4" s="1"/>
  <c r="CB21" i="4" l="1"/>
  <c r="CB22" i="4" s="1"/>
  <c r="CC20" i="4" l="1"/>
  <c r="CB23" i="4"/>
  <c r="CB24" i="4" s="1"/>
  <c r="CB9" i="4" s="1"/>
  <c r="CB14" i="4" s="1"/>
  <c r="CC21" i="4" l="1"/>
  <c r="CC22" i="4" s="1"/>
  <c r="CD20" i="4" l="1"/>
  <c r="CC23" i="4"/>
  <c r="CC24" i="4" s="1"/>
  <c r="CC9" i="4" s="1"/>
  <c r="CC14" i="4" s="1"/>
  <c r="CD21" i="4" l="1"/>
  <c r="CD22" i="4" s="1"/>
  <c r="CE20" i="4" l="1"/>
  <c r="CD23" i="4"/>
  <c r="CD24" i="4" s="1"/>
  <c r="CD9" i="4" s="1"/>
  <c r="CD14" i="4" s="1"/>
  <c r="CE21" i="4" l="1"/>
  <c r="CE22" i="4" s="1"/>
  <c r="CF20" i="4" l="1"/>
  <c r="CE23" i="4"/>
  <c r="CE24" i="4" s="1"/>
  <c r="CE9" i="4" s="1"/>
  <c r="CE14" i="4" s="1"/>
  <c r="CF21" i="4" l="1"/>
  <c r="CF22" i="4" s="1"/>
  <c r="CG20" i="4" l="1"/>
  <c r="CF23" i="4"/>
  <c r="CF24" i="4" s="1"/>
  <c r="CF9" i="4" s="1"/>
  <c r="CF14" i="4" s="1"/>
  <c r="CG21" i="4" l="1"/>
  <c r="CG22" i="4" s="1"/>
  <c r="CH20" i="4" l="1"/>
  <c r="CG23" i="4"/>
  <c r="CG24" i="4" s="1"/>
  <c r="CG9" i="4" s="1"/>
  <c r="CG14" i="4" s="1"/>
  <c r="CH21" i="4" l="1"/>
  <c r="CH22" i="4" s="1"/>
  <c r="CI20" i="4" l="1"/>
  <c r="CH23" i="4"/>
  <c r="CH24" i="4" s="1"/>
  <c r="CH9" i="4" s="1"/>
  <c r="CH14" i="4" s="1"/>
  <c r="CI21" i="4" l="1"/>
  <c r="CI22" i="4" s="1"/>
  <c r="CJ20" i="4" l="1"/>
  <c r="CI23" i="4"/>
  <c r="CI24" i="4" s="1"/>
  <c r="CI9" i="4" s="1"/>
  <c r="CI14" i="4" s="1"/>
  <c r="CJ21" i="4" l="1"/>
  <c r="CJ22" i="4" s="1"/>
  <c r="CK20" i="4" l="1"/>
  <c r="CJ23" i="4"/>
  <c r="CJ24" i="4" s="1"/>
  <c r="CJ9" i="4" s="1"/>
  <c r="CJ14" i="4" s="1"/>
  <c r="CK21" i="4" l="1"/>
  <c r="CK22" i="4" s="1"/>
  <c r="CL20" i="4" l="1"/>
  <c r="CK23" i="4"/>
  <c r="CK24" i="4" s="1"/>
  <c r="CK9" i="4" s="1"/>
  <c r="CK14" i="4" s="1"/>
  <c r="CL21" i="4" l="1"/>
  <c r="CL22" i="4" s="1"/>
  <c r="CM20" i="4" l="1"/>
  <c r="CL23" i="4"/>
  <c r="CL24" i="4" s="1"/>
  <c r="CL9" i="4" s="1"/>
  <c r="CL14" i="4" s="1"/>
  <c r="CM21" i="4" l="1"/>
  <c r="CM22" i="4" s="1"/>
  <c r="CN20" i="4" s="1"/>
  <c r="CN21" i="4" l="1"/>
  <c r="CN22" i="4" s="1"/>
  <c r="CM23" i="4"/>
  <c r="CM24" i="4" s="1"/>
  <c r="CM9" i="4" s="1"/>
  <c r="CM14" i="4" s="1"/>
  <c r="CO20" i="4" l="1"/>
  <c r="CN23" i="4"/>
  <c r="CN24" i="4" s="1"/>
  <c r="CN9" i="4" s="1"/>
  <c r="CN14" i="4" s="1"/>
  <c r="CO21" i="4" l="1"/>
  <c r="CO22" i="4" s="1"/>
  <c r="CP20" i="4" l="1"/>
  <c r="CO23" i="4"/>
  <c r="CO24" i="4" s="1"/>
  <c r="CO9" i="4" s="1"/>
  <c r="CO14" i="4" s="1"/>
  <c r="CP21" i="4" l="1"/>
  <c r="CP22" i="4" s="1"/>
  <c r="CP23" i="4" s="1"/>
  <c r="CP24" i="4" s="1"/>
  <c r="CP9" i="4" s="1"/>
  <c r="CP14" i="4" s="1"/>
  <c r="I15" i="4" s="1"/>
  <c r="I16" i="4" s="1"/>
  <c r="N21" i="1" l="1"/>
  <c r="N20" i="1"/>
  <c r="N21" i="2"/>
  <c r="N20" i="2"/>
  <c r="O20" i="3"/>
  <c r="O21" i="3" s="1"/>
  <c r="N21" i="3"/>
  <c r="N20" i="3"/>
  <c r="N22" i="1" l="1"/>
  <c r="O20" i="1" s="1"/>
  <c r="N22" i="2"/>
  <c r="O20" i="2" s="1"/>
  <c r="O22" i="3"/>
  <c r="O23" i="3" s="1"/>
  <c r="O24" i="3" s="1"/>
  <c r="N23" i="3"/>
  <c r="N24" i="3" s="1"/>
  <c r="N22" i="3"/>
  <c r="N23" i="1" l="1"/>
  <c r="N24" i="1" s="1"/>
  <c r="O21" i="1"/>
  <c r="O22" i="1" s="1"/>
  <c r="N23" i="2"/>
  <c r="N24" i="2" s="1"/>
  <c r="O21" i="2"/>
  <c r="O22" i="2" s="1"/>
  <c r="P20" i="3"/>
  <c r="P20" i="1" l="1"/>
  <c r="O23" i="1"/>
  <c r="O24" i="1" s="1"/>
  <c r="P20" i="2"/>
  <c r="O23" i="2"/>
  <c r="O24" i="2" s="1"/>
  <c r="P21" i="3"/>
  <c r="P22" i="3" s="1"/>
  <c r="Q20" i="3" s="1"/>
  <c r="Q21" i="3" l="1"/>
  <c r="P21" i="1"/>
  <c r="P22" i="1" s="1"/>
  <c r="Q20" i="1" s="1"/>
  <c r="P23" i="1"/>
  <c r="P21" i="2"/>
  <c r="P22" i="2" s="1"/>
  <c r="Q20" i="2" s="1"/>
  <c r="P23" i="3"/>
  <c r="P24" i="3" s="1"/>
  <c r="Q21" i="1" l="1"/>
  <c r="Q22" i="1" s="1"/>
  <c r="R20" i="1" s="1"/>
  <c r="Q23" i="1"/>
  <c r="P24" i="1"/>
  <c r="P23" i="2"/>
  <c r="P24" i="2" s="1"/>
  <c r="Q21" i="2"/>
  <c r="Q22" i="2" s="1"/>
  <c r="R20" i="2" s="1"/>
  <c r="Q22" i="3"/>
  <c r="Q23" i="3" s="1"/>
  <c r="Q24" i="3" s="1"/>
  <c r="Q23" i="2" l="1"/>
  <c r="R21" i="1"/>
  <c r="R22" i="1" s="1"/>
  <c r="Q24" i="1"/>
  <c r="R21" i="2"/>
  <c r="R22" i="2" s="1"/>
  <c r="Q24" i="2"/>
  <c r="R20" i="3"/>
  <c r="R21" i="3"/>
  <c r="R22" i="3" s="1"/>
  <c r="S20" i="3" s="1"/>
  <c r="S20" i="2" l="1"/>
  <c r="R23" i="2"/>
  <c r="R24" i="2" s="1"/>
  <c r="S20" i="1"/>
  <c r="R23" i="1"/>
  <c r="R24" i="1" s="1"/>
  <c r="S21" i="1"/>
  <c r="S22" i="1" s="1"/>
  <c r="T20" i="1" s="1"/>
  <c r="S21" i="2"/>
  <c r="S22" i="2" s="1"/>
  <c r="T20" i="2" s="1"/>
  <c r="S21" i="3"/>
  <c r="S22" i="3" s="1"/>
  <c r="R23" i="3"/>
  <c r="R24" i="3" s="1"/>
  <c r="S23" i="2" l="1"/>
  <c r="S24" i="2" s="1"/>
  <c r="S23" i="1"/>
  <c r="S24" i="1" s="1"/>
  <c r="T21" i="1"/>
  <c r="T22" i="1" s="1"/>
  <c r="U20" i="1" s="1"/>
  <c r="T21" i="2"/>
  <c r="T22" i="2" s="1"/>
  <c r="U20" i="2" s="1"/>
  <c r="T20" i="3"/>
  <c r="S23" i="3"/>
  <c r="S24" i="3" s="1"/>
  <c r="T23" i="1" l="1"/>
  <c r="T23" i="2"/>
  <c r="U21" i="1"/>
  <c r="U22" i="1" s="1"/>
  <c r="V20" i="1" s="1"/>
  <c r="U23" i="1"/>
  <c r="U24" i="1" s="1"/>
  <c r="T24" i="1"/>
  <c r="U21" i="2"/>
  <c r="U22" i="2" s="1"/>
  <c r="V20" i="2" s="1"/>
  <c r="T24" i="2"/>
  <c r="T21" i="3"/>
  <c r="T22" i="3" s="1"/>
  <c r="U20" i="3" s="1"/>
  <c r="U23" i="2" l="1"/>
  <c r="V21" i="1"/>
  <c r="V22" i="1" s="1"/>
  <c r="V21" i="2"/>
  <c r="V22" i="2" s="1"/>
  <c r="W20" i="2" s="1"/>
  <c r="U24" i="2"/>
  <c r="U21" i="3"/>
  <c r="U22" i="3" s="1"/>
  <c r="T23" i="3"/>
  <c r="T24" i="3" s="1"/>
  <c r="V23" i="2" l="1"/>
  <c r="W20" i="1"/>
  <c r="V23" i="1"/>
  <c r="V24" i="1" s="1"/>
  <c r="W21" i="1"/>
  <c r="W22" i="1" s="1"/>
  <c r="X20" i="1" s="1"/>
  <c r="W21" i="2"/>
  <c r="W22" i="2" s="1"/>
  <c r="X20" i="2" s="1"/>
  <c r="V24" i="2"/>
  <c r="V20" i="3"/>
  <c r="U23" i="3"/>
  <c r="U24" i="3" s="1"/>
  <c r="W23" i="1" l="1"/>
  <c r="X21" i="1"/>
  <c r="X22" i="1" s="1"/>
  <c r="Y20" i="1" s="1"/>
  <c r="X23" i="1"/>
  <c r="X24" i="1" s="1"/>
  <c r="W24" i="1"/>
  <c r="W23" i="2"/>
  <c r="W24" i="2" s="1"/>
  <c r="X21" i="2"/>
  <c r="X22" i="2" s="1"/>
  <c r="Y20" i="2" s="1"/>
  <c r="V21" i="3"/>
  <c r="V22" i="3" s="1"/>
  <c r="W20" i="3" s="1"/>
  <c r="Y21" i="1" l="1"/>
  <c r="Y22" i="1" s="1"/>
  <c r="Z20" i="1" s="1"/>
  <c r="Y23" i="1"/>
  <c r="X23" i="2"/>
  <c r="Y21" i="2"/>
  <c r="Y22" i="2" s="1"/>
  <c r="Z20" i="2" s="1"/>
  <c r="X24" i="2"/>
  <c r="W21" i="3"/>
  <c r="W22" i="3" s="1"/>
  <c r="V23" i="3"/>
  <c r="V24" i="3" s="1"/>
  <c r="Z21" i="1" l="1"/>
  <c r="Z22" i="1" s="1"/>
  <c r="AA20" i="1" s="1"/>
  <c r="Y24" i="1"/>
  <c r="Y23" i="2"/>
  <c r="Y24" i="2" s="1"/>
  <c r="Z21" i="2"/>
  <c r="Z22" i="2" s="1"/>
  <c r="AA20" i="2" s="1"/>
  <c r="X20" i="3"/>
  <c r="W23" i="3"/>
  <c r="W24" i="3" s="1"/>
  <c r="Z23" i="2" l="1"/>
  <c r="Z24" i="2" s="1"/>
  <c r="Z23" i="1"/>
  <c r="AA21" i="1"/>
  <c r="AA22" i="1" s="1"/>
  <c r="AB20" i="1" s="1"/>
  <c r="Z24" i="1"/>
  <c r="AA21" i="2"/>
  <c r="AA22" i="2" s="1"/>
  <c r="AB20" i="2" s="1"/>
  <c r="X21" i="3"/>
  <c r="X22" i="3" s="1"/>
  <c r="Y20" i="3" s="1"/>
  <c r="AA23" i="1" l="1"/>
  <c r="AB21" i="1"/>
  <c r="AB22" i="1" s="1"/>
  <c r="AC20" i="1" s="1"/>
  <c r="AA24" i="1"/>
  <c r="AA23" i="2"/>
  <c r="AB21" i="2"/>
  <c r="AB22" i="2" s="1"/>
  <c r="AC20" i="2" s="1"/>
  <c r="AA24" i="2"/>
  <c r="Y21" i="3"/>
  <c r="Y22" i="3" s="1"/>
  <c r="X23" i="3"/>
  <c r="X24" i="3" s="1"/>
  <c r="AB23" i="1" l="1"/>
  <c r="AB24" i="1" s="1"/>
  <c r="AB23" i="2"/>
  <c r="AB24" i="2" s="1"/>
  <c r="AC21" i="1"/>
  <c r="AC22" i="1" s="1"/>
  <c r="AD20" i="1" s="1"/>
  <c r="AC21" i="2"/>
  <c r="AC22" i="2" s="1"/>
  <c r="AD20" i="2" s="1"/>
  <c r="Z20" i="3"/>
  <c r="Y23" i="3"/>
  <c r="Y24" i="3" s="1"/>
  <c r="AC23" i="1" l="1"/>
  <c r="AC24" i="1" s="1"/>
  <c r="AD21" i="1"/>
  <c r="AD22" i="1" s="1"/>
  <c r="AE20" i="1" s="1"/>
  <c r="AC23" i="2"/>
  <c r="AC24" i="2" s="1"/>
  <c r="AD21" i="2"/>
  <c r="AD22" i="2" s="1"/>
  <c r="AE20" i="2" s="1"/>
  <c r="Z21" i="3"/>
  <c r="Z22" i="3" s="1"/>
  <c r="AD23" i="2" l="1"/>
  <c r="AD23" i="1"/>
  <c r="AE21" i="1"/>
  <c r="AE22" i="1" s="1"/>
  <c r="AF20" i="1" s="1"/>
  <c r="AD24" i="1"/>
  <c r="AE21" i="2"/>
  <c r="AE22" i="2" s="1"/>
  <c r="AF20" i="2" s="1"/>
  <c r="AD24" i="2"/>
  <c r="AA20" i="3"/>
  <c r="Z23" i="3"/>
  <c r="Z24" i="3" s="1"/>
  <c r="AE23" i="1" l="1"/>
  <c r="AF21" i="1"/>
  <c r="AF22" i="1" s="1"/>
  <c r="AG20" i="1" s="1"/>
  <c r="AE24" i="1"/>
  <c r="AE23" i="2"/>
  <c r="AF21" i="2"/>
  <c r="AF22" i="2" s="1"/>
  <c r="AG20" i="2" s="1"/>
  <c r="AE24" i="2"/>
  <c r="AA21" i="3"/>
  <c r="AA22" i="3" s="1"/>
  <c r="AF23" i="2" l="1"/>
  <c r="AF24" i="2" s="1"/>
  <c r="AF23" i="1"/>
  <c r="AF24" i="1" s="1"/>
  <c r="AG21" i="1"/>
  <c r="AG22" i="1" s="1"/>
  <c r="AH20" i="1" s="1"/>
  <c r="AG21" i="2"/>
  <c r="AG22" i="2" s="1"/>
  <c r="AH20" i="2" s="1"/>
  <c r="AB20" i="3"/>
  <c r="AA23" i="3"/>
  <c r="AA24" i="3" s="1"/>
  <c r="AG23" i="1" l="1"/>
  <c r="AG24" i="1" s="1"/>
  <c r="AH21" i="1"/>
  <c r="AH22" i="1" s="1"/>
  <c r="AI20" i="1" s="1"/>
  <c r="AG23" i="2"/>
  <c r="AG24" i="2" s="1"/>
  <c r="AH21" i="2"/>
  <c r="AH22" i="2" s="1"/>
  <c r="AI20" i="2" s="1"/>
  <c r="AB21" i="3"/>
  <c r="AB22" i="3" s="1"/>
  <c r="AH23" i="1" l="1"/>
  <c r="AI21" i="1"/>
  <c r="AI22" i="1" s="1"/>
  <c r="AJ20" i="1" s="1"/>
  <c r="AH24" i="1"/>
  <c r="AH23" i="2"/>
  <c r="AI21" i="2"/>
  <c r="AI22" i="2" s="1"/>
  <c r="AJ20" i="2" s="1"/>
  <c r="AH24" i="2"/>
  <c r="AC20" i="3"/>
  <c r="AC21" i="3" s="1"/>
  <c r="AC22" i="3" s="1"/>
  <c r="AD20" i="3" s="1"/>
  <c r="AB23" i="3"/>
  <c r="AB24" i="3" s="1"/>
  <c r="AI23" i="1" l="1"/>
  <c r="AJ21" i="1"/>
  <c r="AJ22" i="1" s="1"/>
  <c r="AK20" i="1" s="1"/>
  <c r="AI24" i="1"/>
  <c r="AI23" i="2"/>
  <c r="AJ21" i="2"/>
  <c r="AJ22" i="2" s="1"/>
  <c r="AK20" i="2" s="1"/>
  <c r="AI24" i="2"/>
  <c r="AD21" i="3"/>
  <c r="AD22" i="3" s="1"/>
  <c r="AC23" i="3"/>
  <c r="AC24" i="3" s="1"/>
  <c r="AJ23" i="1" l="1"/>
  <c r="AJ24" i="1" s="1"/>
  <c r="AK21" i="1"/>
  <c r="AK22" i="1"/>
  <c r="AL20" i="1" s="1"/>
  <c r="AJ23" i="2"/>
  <c r="AK21" i="2"/>
  <c r="AK22" i="2" s="1"/>
  <c r="AL20" i="2" s="1"/>
  <c r="AJ24" i="2"/>
  <c r="AE20" i="3"/>
  <c r="AD23" i="3"/>
  <c r="AD24" i="3" s="1"/>
  <c r="AK23" i="2" l="1"/>
  <c r="AK24" i="2" s="1"/>
  <c r="AK23" i="1"/>
  <c r="AK24" i="1" s="1"/>
  <c r="AL21" i="1"/>
  <c r="AL22" i="1" s="1"/>
  <c r="AM20" i="1" s="1"/>
  <c r="AL21" i="2"/>
  <c r="AL22" i="2" s="1"/>
  <c r="AM20" i="2" s="1"/>
  <c r="AE21" i="3"/>
  <c r="AE22" i="3" s="1"/>
  <c r="AL23" i="1" l="1"/>
  <c r="AM21" i="1"/>
  <c r="AM22" i="1" s="1"/>
  <c r="AN20" i="1" s="1"/>
  <c r="AL24" i="1"/>
  <c r="AL23" i="2"/>
  <c r="AL24" i="2" s="1"/>
  <c r="AM21" i="2"/>
  <c r="AM22" i="2" s="1"/>
  <c r="AN20" i="2" s="1"/>
  <c r="AF20" i="3"/>
  <c r="AE23" i="3"/>
  <c r="AE24" i="3" s="1"/>
  <c r="AM23" i="1" l="1"/>
  <c r="AN21" i="1"/>
  <c r="AN22" i="1" s="1"/>
  <c r="AO20" i="1" s="1"/>
  <c r="AM24" i="1"/>
  <c r="AM23" i="2"/>
  <c r="AN21" i="2"/>
  <c r="AN22" i="2" s="1"/>
  <c r="AO20" i="2" s="1"/>
  <c r="AM24" i="2"/>
  <c r="AF21" i="3"/>
  <c r="AF22" i="3" s="1"/>
  <c r="AN23" i="1" l="1"/>
  <c r="AN24" i="1" s="1"/>
  <c r="AG20" i="3"/>
  <c r="AF23" i="3"/>
  <c r="AF24" i="3" s="1"/>
  <c r="AO21" i="1"/>
  <c r="AO22" i="1" s="1"/>
  <c r="AP20" i="1" s="1"/>
  <c r="AN23" i="2"/>
  <c r="AO21" i="2"/>
  <c r="AO22" i="2" s="1"/>
  <c r="AP20" i="2" s="1"/>
  <c r="AN24" i="2"/>
  <c r="AG21" i="3"/>
  <c r="AG22" i="3" s="1"/>
  <c r="AH20" i="3" l="1"/>
  <c r="AG23" i="3"/>
  <c r="AG24" i="3" s="1"/>
  <c r="AO23" i="2"/>
  <c r="AO23" i="1"/>
  <c r="AO24" i="1" s="1"/>
  <c r="AP21" i="1"/>
  <c r="AP22" i="1" s="1"/>
  <c r="AQ20" i="1" s="1"/>
  <c r="AP21" i="2"/>
  <c r="AP22" i="2" s="1"/>
  <c r="AQ20" i="2" s="1"/>
  <c r="AO24" i="2"/>
  <c r="AH21" i="3"/>
  <c r="AH22" i="3" s="1"/>
  <c r="AP23" i="2" l="1"/>
  <c r="AP24" i="2" s="1"/>
  <c r="AP23" i="1"/>
  <c r="AQ21" i="1"/>
  <c r="AQ22" i="1" s="1"/>
  <c r="AR20" i="1" s="1"/>
  <c r="AP24" i="1"/>
  <c r="AQ21" i="2"/>
  <c r="AQ22" i="2" s="1"/>
  <c r="AR20" i="2" s="1"/>
  <c r="AI20" i="3"/>
  <c r="AH23" i="3"/>
  <c r="AH24" i="3" s="1"/>
  <c r="AQ23" i="1" l="1"/>
  <c r="AQ24" i="1" s="1"/>
  <c r="AR21" i="1"/>
  <c r="AR22" i="1" s="1"/>
  <c r="AS20" i="1" s="1"/>
  <c r="AQ23" i="2"/>
  <c r="AQ24" i="2" s="1"/>
  <c r="AR21" i="2"/>
  <c r="AR22" i="2" s="1"/>
  <c r="AS20" i="2" s="1"/>
  <c r="AI21" i="3"/>
  <c r="AI22" i="3" s="1"/>
  <c r="AR23" i="1" l="1"/>
  <c r="AR24" i="1" s="1"/>
  <c r="AS21" i="1"/>
  <c r="AS22" i="1" s="1"/>
  <c r="AR23" i="2"/>
  <c r="AS21" i="2"/>
  <c r="AS22" i="2" s="1"/>
  <c r="AT20" i="2" s="1"/>
  <c r="AR24" i="2"/>
  <c r="AJ20" i="3"/>
  <c r="AI23" i="3"/>
  <c r="AI24" i="3" s="1"/>
  <c r="AT20" i="1" l="1"/>
  <c r="AS23" i="1"/>
  <c r="AS24" i="1" s="1"/>
  <c r="AS23" i="2"/>
  <c r="AT21" i="1"/>
  <c r="AT22" i="1" s="1"/>
  <c r="AU20" i="1" s="1"/>
  <c r="AT21" i="2"/>
  <c r="AT22" i="2" s="1"/>
  <c r="AU20" i="2" s="1"/>
  <c r="AS24" i="2"/>
  <c r="AJ21" i="3"/>
  <c r="AJ22" i="3" s="1"/>
  <c r="AK20" i="3" s="1"/>
  <c r="AT23" i="1" l="1"/>
  <c r="AU21" i="1"/>
  <c r="AU22" i="1" s="1"/>
  <c r="AV20" i="1" s="1"/>
  <c r="AT24" i="1"/>
  <c r="AT23" i="2"/>
  <c r="AU21" i="2"/>
  <c r="AU22" i="2" s="1"/>
  <c r="AV20" i="2" s="1"/>
  <c r="AT24" i="2"/>
  <c r="AK21" i="3"/>
  <c r="AK22" i="3" s="1"/>
  <c r="AJ23" i="3"/>
  <c r="AJ24" i="3" s="1"/>
  <c r="AU23" i="1" l="1"/>
  <c r="AV21" i="1"/>
  <c r="AV22" i="1" s="1"/>
  <c r="AW20" i="1" s="1"/>
  <c r="AU24" i="1"/>
  <c r="AU23" i="2"/>
  <c r="AV21" i="2"/>
  <c r="AV22" i="2" s="1"/>
  <c r="AW20" i="2" s="1"/>
  <c r="AU24" i="2"/>
  <c r="AL20" i="3"/>
  <c r="AK23" i="3"/>
  <c r="AK24" i="3" s="1"/>
  <c r="AV23" i="1" l="1"/>
  <c r="AV24" i="1" s="1"/>
  <c r="AV23" i="2"/>
  <c r="AV24" i="2" s="1"/>
  <c r="AW21" i="1"/>
  <c r="AW22" i="1" s="1"/>
  <c r="AX20" i="1" s="1"/>
  <c r="AW21" i="2"/>
  <c r="AW22" i="2" s="1"/>
  <c r="AL21" i="3"/>
  <c r="AL22" i="3"/>
  <c r="AM20" i="3" s="1"/>
  <c r="AW23" i="1" l="1"/>
  <c r="AW24" i="1" s="1"/>
  <c r="AX21" i="1"/>
  <c r="AX22" i="1" s="1"/>
  <c r="AY20" i="1" s="1"/>
  <c r="AX20" i="2"/>
  <c r="AW23" i="2"/>
  <c r="AW24" i="2" s="1"/>
  <c r="AX21" i="2"/>
  <c r="AX22" i="2" s="1"/>
  <c r="AM21" i="3"/>
  <c r="AM22" i="3" s="1"/>
  <c r="AL23" i="3"/>
  <c r="AL24" i="3" s="1"/>
  <c r="AX23" i="1" l="1"/>
  <c r="AY21" i="1"/>
  <c r="AY22" i="1" s="1"/>
  <c r="AZ20" i="1" s="1"/>
  <c r="AX24" i="1"/>
  <c r="AY20" i="2"/>
  <c r="AX23" i="2"/>
  <c r="AX24" i="2" s="1"/>
  <c r="AY21" i="2"/>
  <c r="AY22" i="2" s="1"/>
  <c r="AZ20" i="2" s="1"/>
  <c r="AN20" i="3"/>
  <c r="AM23" i="3"/>
  <c r="AM24" i="3" s="1"/>
  <c r="AY23" i="1" l="1"/>
  <c r="AZ21" i="1"/>
  <c r="AZ22" i="1" s="1"/>
  <c r="BA20" i="1" s="1"/>
  <c r="AZ23" i="1"/>
  <c r="AZ24" i="1" s="1"/>
  <c r="AY24" i="1"/>
  <c r="AY23" i="2"/>
  <c r="AZ21" i="2"/>
  <c r="AZ22" i="2" s="1"/>
  <c r="BA20" i="2" s="1"/>
  <c r="AY24" i="2"/>
  <c r="AN21" i="3"/>
  <c r="AN22" i="3" s="1"/>
  <c r="AO20" i="3" s="1"/>
  <c r="BA21" i="1" l="1"/>
  <c r="BA22" i="1"/>
  <c r="BB20" i="1" s="1"/>
  <c r="AZ23" i="2"/>
  <c r="BA21" i="2"/>
  <c r="BA22" i="2" s="1"/>
  <c r="AZ24" i="2"/>
  <c r="AO21" i="3"/>
  <c r="AO22" i="3" s="1"/>
  <c r="AN23" i="3"/>
  <c r="AN24" i="3" s="1"/>
  <c r="BB20" i="2" l="1"/>
  <c r="BA23" i="2"/>
  <c r="BA24" i="2" s="1"/>
  <c r="BA23" i="1"/>
  <c r="BA24" i="1" s="1"/>
  <c r="BB21" i="1"/>
  <c r="BB22" i="1" s="1"/>
  <c r="BC20" i="1" s="1"/>
  <c r="BB21" i="2"/>
  <c r="BB22" i="2" s="1"/>
  <c r="BC20" i="2" s="1"/>
  <c r="AP20" i="3"/>
  <c r="AO23" i="3"/>
  <c r="AO24" i="3" s="1"/>
  <c r="BB23" i="1" l="1"/>
  <c r="BB23" i="2"/>
  <c r="BB24" i="2" s="1"/>
  <c r="BC21" i="1"/>
  <c r="BC22" i="1" s="1"/>
  <c r="BD20" i="1" s="1"/>
  <c r="BB24" i="1"/>
  <c r="BC21" i="2"/>
  <c r="BC22" i="2" s="1"/>
  <c r="BD20" i="2" s="1"/>
  <c r="AP21" i="3"/>
  <c r="AP22" i="3" s="1"/>
  <c r="BC23" i="1" l="1"/>
  <c r="BD21" i="1"/>
  <c r="BD22" i="1" s="1"/>
  <c r="BE20" i="1" s="1"/>
  <c r="BC24" i="1"/>
  <c r="BC23" i="2"/>
  <c r="BC24" i="2" s="1"/>
  <c r="BD21" i="2"/>
  <c r="BD22" i="2" s="1"/>
  <c r="BE20" i="2" s="1"/>
  <c r="AQ20" i="3"/>
  <c r="AP23" i="3"/>
  <c r="AP24" i="3" s="1"/>
  <c r="BD23" i="1" l="1"/>
  <c r="BD24" i="1" s="1"/>
  <c r="BE21" i="1"/>
  <c r="BE22" i="1"/>
  <c r="BF20" i="1" s="1"/>
  <c r="BD23" i="2"/>
  <c r="BE21" i="2"/>
  <c r="BE22" i="2" s="1"/>
  <c r="BF20" i="2" s="1"/>
  <c r="BD24" i="2"/>
  <c r="AQ21" i="3"/>
  <c r="AQ22" i="3" s="1"/>
  <c r="BE23" i="1" l="1"/>
  <c r="BE24" i="1" s="1"/>
  <c r="BF21" i="1"/>
  <c r="BF22" i="1" s="1"/>
  <c r="BG20" i="1" s="1"/>
  <c r="BE23" i="2"/>
  <c r="BE24" i="2" s="1"/>
  <c r="BF21" i="2"/>
  <c r="BF22" i="2" s="1"/>
  <c r="BG20" i="2" s="1"/>
  <c r="AR20" i="3"/>
  <c r="AQ23" i="3"/>
  <c r="AQ24" i="3" s="1"/>
  <c r="BF23" i="2" l="1"/>
  <c r="BF24" i="2" s="1"/>
  <c r="BF23" i="1"/>
  <c r="BG21" i="1"/>
  <c r="BG22" i="1" s="1"/>
  <c r="BH20" i="1" s="1"/>
  <c r="BF24" i="1"/>
  <c r="BG21" i="2"/>
  <c r="BG22" i="2" s="1"/>
  <c r="AR21" i="3"/>
  <c r="AR22" i="3" s="1"/>
  <c r="AS20" i="3" s="1"/>
  <c r="BG23" i="1" l="1"/>
  <c r="BH21" i="1"/>
  <c r="BH22" i="1" s="1"/>
  <c r="BI20" i="1" s="1"/>
  <c r="BG24" i="1"/>
  <c r="BH20" i="2"/>
  <c r="BH21" i="2" s="1"/>
  <c r="BH22" i="2" s="1"/>
  <c r="BI20" i="2" s="1"/>
  <c r="BG23" i="2"/>
  <c r="BG24" i="2" s="1"/>
  <c r="AS21" i="3"/>
  <c r="AS22" i="3" s="1"/>
  <c r="AT20" i="3" s="1"/>
  <c r="AR23" i="3"/>
  <c r="AR24" i="3" s="1"/>
  <c r="BH23" i="1" l="1"/>
  <c r="BH24" i="1" s="1"/>
  <c r="BI21" i="1"/>
  <c r="BI22" i="1" s="1"/>
  <c r="BJ20" i="1" s="1"/>
  <c r="BH23" i="2"/>
  <c r="BH24" i="2" s="1"/>
  <c r="BI21" i="2"/>
  <c r="BI22" i="2" s="1"/>
  <c r="BJ20" i="2" s="1"/>
  <c r="AT21" i="3"/>
  <c r="AT22" i="3" s="1"/>
  <c r="AS23" i="3"/>
  <c r="AS24" i="3" s="1"/>
  <c r="BI23" i="1" l="1"/>
  <c r="BI24" i="1" s="1"/>
  <c r="BJ21" i="1"/>
  <c r="BJ22" i="1" s="1"/>
  <c r="BK20" i="1" s="1"/>
  <c r="BI23" i="2"/>
  <c r="BI24" i="2" s="1"/>
  <c r="BJ21" i="2"/>
  <c r="BJ22" i="2" s="1"/>
  <c r="BK20" i="2" s="1"/>
  <c r="AU20" i="3"/>
  <c r="AT23" i="3"/>
  <c r="AT24" i="3" s="1"/>
  <c r="BJ23" i="1" l="1"/>
  <c r="BK21" i="1"/>
  <c r="BK22" i="1" s="1"/>
  <c r="BL20" i="1" s="1"/>
  <c r="BJ24" i="1"/>
  <c r="BJ23" i="2"/>
  <c r="BK21" i="2"/>
  <c r="BK22" i="2" s="1"/>
  <c r="BL20" i="2" s="1"/>
  <c r="BJ24" i="2"/>
  <c r="AU21" i="3"/>
  <c r="AU22" i="3" s="1"/>
  <c r="BK23" i="1" l="1"/>
  <c r="BL21" i="1"/>
  <c r="BL22" i="1" s="1"/>
  <c r="BM20" i="1" s="1"/>
  <c r="BK24" i="1"/>
  <c r="BK23" i="2"/>
  <c r="BL21" i="2"/>
  <c r="BL22" i="2" s="1"/>
  <c r="BK24" i="2"/>
  <c r="AV20" i="3"/>
  <c r="AU23" i="3"/>
  <c r="AU24" i="3" s="1"/>
  <c r="BL23" i="1" l="1"/>
  <c r="BL24" i="1" s="1"/>
  <c r="BM21" i="1"/>
  <c r="BM22" i="1" s="1"/>
  <c r="BN20" i="1" s="1"/>
  <c r="BM20" i="2"/>
  <c r="BL23" i="2"/>
  <c r="BL24" i="2" s="1"/>
  <c r="BM21" i="2"/>
  <c r="BM22" i="2" s="1"/>
  <c r="AV21" i="3"/>
  <c r="AV22" i="3"/>
  <c r="AW20" i="3" s="1"/>
  <c r="AV23" i="3" l="1"/>
  <c r="AV24" i="3" s="1"/>
  <c r="BM23" i="1"/>
  <c r="BM24" i="1" s="1"/>
  <c r="BN21" i="1"/>
  <c r="BN22" i="1" s="1"/>
  <c r="BO20" i="1" s="1"/>
  <c r="BN20" i="2"/>
  <c r="BM23" i="2"/>
  <c r="BM24" i="2" s="1"/>
  <c r="BN21" i="2"/>
  <c r="BN22" i="2" s="1"/>
  <c r="AW21" i="3"/>
  <c r="AW22" i="3" s="1"/>
  <c r="AX20" i="3" s="1"/>
  <c r="BN23" i="1" l="1"/>
  <c r="BO21" i="1"/>
  <c r="BO22" i="1" s="1"/>
  <c r="BP20" i="1" s="1"/>
  <c r="BN24" i="1"/>
  <c r="BO20" i="2"/>
  <c r="BN23" i="2"/>
  <c r="BN24" i="2" s="1"/>
  <c r="BO21" i="2"/>
  <c r="BO22" i="2" s="1"/>
  <c r="BP20" i="2" s="1"/>
  <c r="AX21" i="3"/>
  <c r="AX22" i="3" s="1"/>
  <c r="AW23" i="3"/>
  <c r="AW24" i="3" s="1"/>
  <c r="BO23" i="1" l="1"/>
  <c r="BO24" i="1" s="1"/>
  <c r="BP21" i="1"/>
  <c r="BP22" i="1" s="1"/>
  <c r="BQ20" i="1" s="1"/>
  <c r="BO23" i="2"/>
  <c r="BP21" i="2"/>
  <c r="BP22" i="2" s="1"/>
  <c r="BQ20" i="2" s="1"/>
  <c r="BO24" i="2"/>
  <c r="AY20" i="3"/>
  <c r="AX23" i="3"/>
  <c r="AX24" i="3" s="1"/>
  <c r="BP23" i="1" l="1"/>
  <c r="BP24" i="1" s="1"/>
  <c r="BQ21" i="1"/>
  <c r="BQ22" i="1" s="1"/>
  <c r="BR20" i="1" s="1"/>
  <c r="BP23" i="2"/>
  <c r="BQ21" i="2"/>
  <c r="BQ22" i="2" s="1"/>
  <c r="BR20" i="2" s="1"/>
  <c r="BP24" i="2"/>
  <c r="AY21" i="3"/>
  <c r="AY22" i="3" s="1"/>
  <c r="BQ23" i="2" l="1"/>
  <c r="BQ24" i="2" s="1"/>
  <c r="BQ23" i="1"/>
  <c r="BQ24" i="1" s="1"/>
  <c r="BR21" i="1"/>
  <c r="BR22" i="1" s="1"/>
  <c r="BS20" i="1" s="1"/>
  <c r="BR21" i="2"/>
  <c r="BR22" i="2" s="1"/>
  <c r="AZ20" i="3"/>
  <c r="AY23" i="3"/>
  <c r="AY24" i="3" s="1"/>
  <c r="BS20" i="2" l="1"/>
  <c r="BS21" i="2" s="1"/>
  <c r="BS22" i="2" s="1"/>
  <c r="BT20" i="2" s="1"/>
  <c r="BR23" i="2"/>
  <c r="BR24" i="2" s="1"/>
  <c r="BR23" i="1"/>
  <c r="BS21" i="1"/>
  <c r="BS22" i="1" s="1"/>
  <c r="BT20" i="1" s="1"/>
  <c r="BR24" i="1"/>
  <c r="AZ21" i="3"/>
  <c r="AZ22" i="3"/>
  <c r="BA20" i="3" s="1"/>
  <c r="BS23" i="1" l="1"/>
  <c r="BT21" i="1"/>
  <c r="BT22" i="1" s="1"/>
  <c r="BU20" i="1" s="1"/>
  <c r="BT23" i="1"/>
  <c r="BT24" i="1" s="1"/>
  <c r="BS24" i="1"/>
  <c r="BS23" i="2"/>
  <c r="BT21" i="2"/>
  <c r="BT22" i="2" s="1"/>
  <c r="BU20" i="2" s="1"/>
  <c r="BS24" i="2"/>
  <c r="BA21" i="3"/>
  <c r="BA22" i="3" s="1"/>
  <c r="AZ23" i="3"/>
  <c r="AZ24" i="3" s="1"/>
  <c r="BU21" i="1" l="1"/>
  <c r="BU22" i="1" s="1"/>
  <c r="BV20" i="1" s="1"/>
  <c r="BT23" i="2"/>
  <c r="BU21" i="2"/>
  <c r="BU22" i="2" s="1"/>
  <c r="BV20" i="2" s="1"/>
  <c r="BT24" i="2"/>
  <c r="BB20" i="3"/>
  <c r="BA23" i="3"/>
  <c r="BA24" i="3" s="1"/>
  <c r="BU23" i="1" l="1"/>
  <c r="BU24" i="1" s="1"/>
  <c r="BV21" i="1"/>
  <c r="BV22" i="1" s="1"/>
  <c r="BW20" i="1" s="1"/>
  <c r="BU23" i="2"/>
  <c r="BU24" i="2" s="1"/>
  <c r="BV21" i="2"/>
  <c r="BV22" i="2" s="1"/>
  <c r="BW20" i="2" s="1"/>
  <c r="BB21" i="3"/>
  <c r="BB22" i="3" s="1"/>
  <c r="BC20" i="3" s="1"/>
  <c r="BV23" i="1" l="1"/>
  <c r="BW21" i="1"/>
  <c r="BW22" i="1" s="1"/>
  <c r="BX20" i="1" s="1"/>
  <c r="BV24" i="1"/>
  <c r="BV23" i="2"/>
  <c r="BV24" i="2" s="1"/>
  <c r="BW21" i="2"/>
  <c r="BW22" i="2" s="1"/>
  <c r="BC21" i="3"/>
  <c r="BC22" i="3" s="1"/>
  <c r="BB23" i="3"/>
  <c r="BB24" i="3" s="1"/>
  <c r="BW23" i="1" l="1"/>
  <c r="BX21" i="1"/>
  <c r="BX22" i="1" s="1"/>
  <c r="BY20" i="1" s="1"/>
  <c r="BW24" i="1"/>
  <c r="BX20" i="2"/>
  <c r="BW23" i="2"/>
  <c r="BW24" i="2" s="1"/>
  <c r="BX21" i="2"/>
  <c r="BX22" i="2" s="1"/>
  <c r="BY20" i="2" s="1"/>
  <c r="BD20" i="3"/>
  <c r="BC23" i="3"/>
  <c r="BC24" i="3" s="1"/>
  <c r="BX23" i="1" l="1"/>
  <c r="BX24" i="1" s="1"/>
  <c r="BX23" i="2"/>
  <c r="BX24" i="2" s="1"/>
  <c r="BY21" i="1"/>
  <c r="BY22" i="1" s="1"/>
  <c r="BZ20" i="1" s="1"/>
  <c r="BY21" i="2"/>
  <c r="BY22" i="2" s="1"/>
  <c r="BZ20" i="2" s="1"/>
  <c r="BD21" i="3"/>
  <c r="BD22" i="3" s="1"/>
  <c r="BE20" i="3" s="1"/>
  <c r="BY23" i="2" l="1"/>
  <c r="BY24" i="2" s="1"/>
  <c r="BY23" i="1"/>
  <c r="BY24" i="1" s="1"/>
  <c r="BZ21" i="1"/>
  <c r="BZ22" i="1" s="1"/>
  <c r="CA20" i="1" s="1"/>
  <c r="BZ21" i="2"/>
  <c r="BZ22" i="2" s="1"/>
  <c r="CA20" i="2" s="1"/>
  <c r="BE21" i="3"/>
  <c r="BE22" i="3" s="1"/>
  <c r="BD23" i="3"/>
  <c r="BD24" i="3" s="1"/>
  <c r="BZ23" i="1" l="1"/>
  <c r="CA21" i="1"/>
  <c r="CA22" i="1" s="1"/>
  <c r="CB20" i="1" s="1"/>
  <c r="BZ24" i="1"/>
  <c r="BZ23" i="2"/>
  <c r="CA21" i="2"/>
  <c r="CA22" i="2" s="1"/>
  <c r="CB20" i="2" s="1"/>
  <c r="BZ24" i="2"/>
  <c r="BF20" i="3"/>
  <c r="BE23" i="3"/>
  <c r="BE24" i="3" s="1"/>
  <c r="CA23" i="1" l="1"/>
  <c r="CB21" i="1"/>
  <c r="CB22" i="1" s="1"/>
  <c r="CC20" i="1" s="1"/>
  <c r="CA24" i="1"/>
  <c r="CA23" i="2"/>
  <c r="CA24" i="2" s="1"/>
  <c r="CB21" i="2"/>
  <c r="CB22" i="2" s="1"/>
  <c r="CC20" i="2" s="1"/>
  <c r="BF21" i="3"/>
  <c r="BF22" i="3" s="1"/>
  <c r="CB23" i="1" l="1"/>
  <c r="CB24" i="1" s="1"/>
  <c r="CB23" i="2"/>
  <c r="CB24" i="2" s="1"/>
  <c r="CC21" i="1"/>
  <c r="CC22" i="1" s="1"/>
  <c r="CD20" i="1" s="1"/>
  <c r="CC21" i="2"/>
  <c r="CC22" i="2" s="1"/>
  <c r="CD20" i="2" s="1"/>
  <c r="BG20" i="3"/>
  <c r="BF23" i="3"/>
  <c r="BF24" i="3" s="1"/>
  <c r="CC23" i="1" l="1"/>
  <c r="CC24" i="1" s="1"/>
  <c r="CD21" i="1"/>
  <c r="CD22" i="1" s="1"/>
  <c r="CE20" i="1" s="1"/>
  <c r="CC23" i="2"/>
  <c r="CC24" i="2" s="1"/>
  <c r="CD21" i="2"/>
  <c r="CD22" i="2" s="1"/>
  <c r="CE20" i="2" s="1"/>
  <c r="BG21" i="3"/>
  <c r="BG22" i="3" s="1"/>
  <c r="CD23" i="1" l="1"/>
  <c r="CE21" i="1"/>
  <c r="CE22" i="1" s="1"/>
  <c r="CF20" i="1" s="1"/>
  <c r="CD24" i="1"/>
  <c r="CD23" i="2"/>
  <c r="CE21" i="2"/>
  <c r="CE22" i="2" s="1"/>
  <c r="CD24" i="2"/>
  <c r="BH20" i="3"/>
  <c r="BG23" i="3"/>
  <c r="BG24" i="3" s="1"/>
  <c r="CE23" i="1" l="1"/>
  <c r="CF21" i="1"/>
  <c r="CF22" i="1" s="1"/>
  <c r="CG20" i="1" s="1"/>
  <c r="CE24" i="1"/>
  <c r="CF20" i="2"/>
  <c r="CE23" i="2"/>
  <c r="CE24" i="2" s="1"/>
  <c r="CF21" i="2"/>
  <c r="CF22" i="2" s="1"/>
  <c r="CG20" i="2" s="1"/>
  <c r="BH21" i="3"/>
  <c r="BH22" i="3" s="1"/>
  <c r="CF23" i="1" l="1"/>
  <c r="CF24" i="1" s="1"/>
  <c r="CG21" i="1"/>
  <c r="CG22" i="1" s="1"/>
  <c r="CH20" i="1" s="1"/>
  <c r="CF23" i="2"/>
  <c r="CG21" i="2"/>
  <c r="CG22" i="2" s="1"/>
  <c r="CH20" i="2" s="1"/>
  <c r="CF24" i="2"/>
  <c r="BI20" i="3"/>
  <c r="BI21" i="3" s="1"/>
  <c r="BI22" i="3" s="1"/>
  <c r="BH23" i="3"/>
  <c r="BH24" i="3" s="1"/>
  <c r="CG23" i="2" l="1"/>
  <c r="CG23" i="1"/>
  <c r="CG24" i="1" s="1"/>
  <c r="CH21" i="1"/>
  <c r="CH22" i="1" s="1"/>
  <c r="CI20" i="1" s="1"/>
  <c r="CH21" i="2"/>
  <c r="CH22" i="2" s="1"/>
  <c r="CI20" i="2" s="1"/>
  <c r="CG24" i="2"/>
  <c r="BJ20" i="3"/>
  <c r="BI23" i="3"/>
  <c r="BI24" i="3" s="1"/>
  <c r="CH23" i="2" l="1"/>
  <c r="CH24" i="2" s="1"/>
  <c r="CH23" i="1"/>
  <c r="CI21" i="1"/>
  <c r="CI22" i="1" s="1"/>
  <c r="CJ20" i="1" s="1"/>
  <c r="CH24" i="1"/>
  <c r="CI21" i="2"/>
  <c r="CI22" i="2" s="1"/>
  <c r="BJ21" i="3"/>
  <c r="BJ22" i="3" s="1"/>
  <c r="CI23" i="1" l="1"/>
  <c r="CJ21" i="1"/>
  <c r="CJ22" i="1" s="1"/>
  <c r="CK20" i="1" s="1"/>
  <c r="CI24" i="1"/>
  <c r="CJ20" i="2"/>
  <c r="CI23" i="2"/>
  <c r="CI24" i="2" s="1"/>
  <c r="CJ21" i="2"/>
  <c r="CJ22" i="2" s="1"/>
  <c r="CK20" i="2" s="1"/>
  <c r="BK20" i="3"/>
  <c r="BJ23" i="3"/>
  <c r="BJ24" i="3" s="1"/>
  <c r="CJ23" i="1" l="1"/>
  <c r="CJ24" i="1" s="1"/>
  <c r="CK21" i="1"/>
  <c r="CK22" i="1" s="1"/>
  <c r="CL20" i="1" s="1"/>
  <c r="CJ23" i="2"/>
  <c r="CK21" i="2"/>
  <c r="CK22" i="2" s="1"/>
  <c r="CL20" i="2" s="1"/>
  <c r="CJ24" i="2"/>
  <c r="BK21" i="3"/>
  <c r="BK22" i="3" s="1"/>
  <c r="CK23" i="1" l="1"/>
  <c r="CK24" i="1" s="1"/>
  <c r="CL21" i="1"/>
  <c r="CL22" i="1" s="1"/>
  <c r="CM20" i="1" s="1"/>
  <c r="CK23" i="2"/>
  <c r="CK24" i="2" s="1"/>
  <c r="CL21" i="2"/>
  <c r="CL22" i="2" s="1"/>
  <c r="CM20" i="2" s="1"/>
  <c r="BL20" i="3"/>
  <c r="BK23" i="3"/>
  <c r="BK24" i="3" s="1"/>
  <c r="CL23" i="1" l="1"/>
  <c r="CM21" i="1"/>
  <c r="CM22" i="1" s="1"/>
  <c r="CN20" i="1" s="1"/>
  <c r="CL24" i="1"/>
  <c r="CL23" i="2"/>
  <c r="CL24" i="2" s="1"/>
  <c r="CM21" i="2"/>
  <c r="CM22" i="2" s="1"/>
  <c r="BL21" i="3"/>
  <c r="BL22" i="3" s="1"/>
  <c r="CM23" i="1" l="1"/>
  <c r="CN21" i="1"/>
  <c r="CN22" i="1" s="1"/>
  <c r="CO20" i="1" s="1"/>
  <c r="CN23" i="1"/>
  <c r="CN24" i="1" s="1"/>
  <c r="CM24" i="1"/>
  <c r="CN20" i="2"/>
  <c r="CM23" i="2"/>
  <c r="CM24" i="2" s="1"/>
  <c r="CN21" i="2"/>
  <c r="CN22" i="2" s="1"/>
  <c r="CO20" i="2" s="1"/>
  <c r="BM20" i="3"/>
  <c r="BM21" i="3" s="1"/>
  <c r="BM22" i="3" s="1"/>
  <c r="BL23" i="3"/>
  <c r="BL24" i="3" s="1"/>
  <c r="CN23" i="2" l="1"/>
  <c r="CN24" i="2" s="1"/>
  <c r="CO21" i="1"/>
  <c r="CO22" i="1" s="1"/>
  <c r="CP20" i="1" s="1"/>
  <c r="CO21" i="2"/>
  <c r="CO22" i="2" s="1"/>
  <c r="CP20" i="2" s="1"/>
  <c r="BN20" i="3"/>
  <c r="BM23" i="3"/>
  <c r="BM24" i="3" s="1"/>
  <c r="CO23" i="1" l="1"/>
  <c r="CO24" i="1" s="1"/>
  <c r="CP21" i="1"/>
  <c r="CP22" i="1" s="1"/>
  <c r="CP23" i="1" s="1"/>
  <c r="CO23" i="2"/>
  <c r="CO24" i="2" s="1"/>
  <c r="CP21" i="2"/>
  <c r="CP22" i="2" s="1"/>
  <c r="CP23" i="2" s="1"/>
  <c r="BN21" i="3"/>
  <c r="BN22" i="3" s="1"/>
  <c r="CP24" i="1" l="1"/>
  <c r="CP24" i="2"/>
  <c r="BO20" i="3"/>
  <c r="BN23" i="3"/>
  <c r="BN24" i="3" s="1"/>
  <c r="BO21" i="3" l="1"/>
  <c r="BO22" i="3" s="1"/>
  <c r="BP20" i="3" l="1"/>
  <c r="BO23" i="3"/>
  <c r="BO24" i="3" s="1"/>
  <c r="BP21" i="3" l="1"/>
  <c r="BP22" i="3" s="1"/>
  <c r="BQ20" i="3" s="1"/>
  <c r="BQ21" i="3" l="1"/>
  <c r="BQ22" i="3" s="1"/>
  <c r="BP23" i="3"/>
  <c r="BP24" i="3" s="1"/>
  <c r="BR20" i="3" l="1"/>
  <c r="BQ23" i="3"/>
  <c r="BQ24" i="3" s="1"/>
  <c r="BR21" i="3" l="1"/>
  <c r="BR22" i="3" s="1"/>
  <c r="BS20" i="3" s="1"/>
  <c r="BS21" i="3" l="1"/>
  <c r="BS22" i="3" s="1"/>
  <c r="BR23" i="3"/>
  <c r="BR24" i="3" s="1"/>
  <c r="BT20" i="3" l="1"/>
  <c r="BS23" i="3"/>
  <c r="BS24" i="3" s="1"/>
  <c r="BT21" i="3" l="1"/>
  <c r="BT22" i="3" s="1"/>
  <c r="BU20" i="3" s="1"/>
  <c r="BU21" i="3" l="1"/>
  <c r="BU22" i="3" s="1"/>
  <c r="BT23" i="3"/>
  <c r="BT24" i="3" s="1"/>
  <c r="BV20" i="3" l="1"/>
  <c r="BU23" i="3"/>
  <c r="BU24" i="3" s="1"/>
  <c r="BV21" i="3" l="1"/>
  <c r="BV22" i="3" s="1"/>
  <c r="BW20" i="3" l="1"/>
  <c r="BV23" i="3"/>
  <c r="BV24" i="3" s="1"/>
  <c r="BW21" i="3" l="1"/>
  <c r="BW22" i="3" s="1"/>
  <c r="BX20" i="3" l="1"/>
  <c r="BW23" i="3"/>
  <c r="BW24" i="3" s="1"/>
  <c r="BX21" i="3" l="1"/>
  <c r="BX22" i="3"/>
  <c r="BY20" i="3" s="1"/>
  <c r="BX23" i="3"/>
  <c r="BX24" i="3" s="1"/>
  <c r="BY21" i="3" l="1"/>
  <c r="BY22" i="3" s="1"/>
  <c r="BZ20" i="3" s="1"/>
  <c r="BZ21" i="3" l="1"/>
  <c r="BZ22" i="3" s="1"/>
  <c r="BY23" i="3"/>
  <c r="BY24" i="3" s="1"/>
  <c r="CA20" i="3" l="1"/>
  <c r="BZ23" i="3"/>
  <c r="BZ24" i="3" s="1"/>
  <c r="CA21" i="3" l="1"/>
  <c r="CA22" i="3" s="1"/>
  <c r="CB20" i="3" l="1"/>
  <c r="CA23" i="3"/>
  <c r="CA24" i="3" s="1"/>
  <c r="CB21" i="3" l="1"/>
  <c r="CB22" i="3"/>
  <c r="CC20" i="3" s="1"/>
  <c r="CB23" i="3" l="1"/>
  <c r="CB24" i="3" s="1"/>
  <c r="CC21" i="3"/>
  <c r="CC22" i="3" s="1"/>
  <c r="CD20" i="3" l="1"/>
  <c r="CC23" i="3"/>
  <c r="CC24" i="3" s="1"/>
  <c r="CD21" i="3"/>
  <c r="CD22" i="3" s="1"/>
  <c r="CE20" i="3" l="1"/>
  <c r="CD23" i="3"/>
  <c r="CD24" i="3" s="1"/>
  <c r="CE21" i="3" l="1"/>
  <c r="CE22" i="3" s="1"/>
  <c r="CF20" i="3" l="1"/>
  <c r="CE23" i="3"/>
  <c r="CE24" i="3" s="1"/>
  <c r="CF21" i="3" l="1"/>
  <c r="CF22" i="3" s="1"/>
  <c r="CG20" i="3" l="1"/>
  <c r="CF23" i="3"/>
  <c r="CF24" i="3" s="1"/>
  <c r="CG21" i="3" l="1"/>
  <c r="CG22" i="3" s="1"/>
  <c r="CH20" i="3" l="1"/>
  <c r="CG23" i="3"/>
  <c r="CG24" i="3" s="1"/>
  <c r="CH21" i="3" l="1"/>
  <c r="CH22" i="3" s="1"/>
  <c r="CI20" i="3" s="1"/>
  <c r="CI21" i="3" l="1"/>
  <c r="CI22" i="3" s="1"/>
  <c r="CJ20" i="3" s="1"/>
  <c r="CH23" i="3"/>
  <c r="CH24" i="3" s="1"/>
  <c r="CJ21" i="3" l="1"/>
  <c r="CJ22" i="3" s="1"/>
  <c r="CI23" i="3"/>
  <c r="CI24" i="3" s="1"/>
  <c r="CK20" i="3" l="1"/>
  <c r="CJ23" i="3"/>
  <c r="CJ24" i="3" s="1"/>
  <c r="CK21" i="3" l="1"/>
  <c r="CK22" i="3" s="1"/>
  <c r="CL20" i="3" l="1"/>
  <c r="CK23" i="3"/>
  <c r="CK24" i="3" s="1"/>
  <c r="CL21" i="3" l="1"/>
  <c r="CL22" i="3" s="1"/>
  <c r="CM20" i="3" s="1"/>
  <c r="CM21" i="3" l="1"/>
  <c r="CM22" i="3" s="1"/>
  <c r="CL23" i="3"/>
  <c r="CL24" i="3" s="1"/>
  <c r="CN20" i="3" l="1"/>
  <c r="CM23" i="3"/>
  <c r="CM24" i="3" s="1"/>
  <c r="CN21" i="3" l="1"/>
  <c r="CN22" i="3" s="1"/>
  <c r="CO20" i="3" l="1"/>
  <c r="CN23" i="3"/>
  <c r="CN24" i="3" s="1"/>
  <c r="CO21" i="3"/>
  <c r="CO22" i="3" s="1"/>
  <c r="CP20" i="3" l="1"/>
  <c r="CO23" i="3"/>
  <c r="CO24" i="3" s="1"/>
  <c r="CP21" i="3" l="1"/>
  <c r="CP22" i="3" s="1"/>
  <c r="CP23" i="3" s="1"/>
  <c r="CP24" i="3" s="1"/>
  <c r="O10" i="1" l="1"/>
  <c r="O11" i="1" s="1"/>
  <c r="O10" i="2"/>
  <c r="P10" i="3"/>
  <c r="P11" i="3" l="1"/>
  <c r="Q10" i="3"/>
  <c r="Q11" i="3" s="1"/>
  <c r="R10" i="3"/>
  <c r="S10" i="3"/>
  <c r="T10" i="3"/>
  <c r="T11" i="3" s="1"/>
  <c r="U10" i="3"/>
  <c r="U11" i="3" s="1"/>
  <c r="V10" i="3"/>
  <c r="W10" i="3"/>
  <c r="X10" i="3"/>
  <c r="X11" i="3" s="1"/>
  <c r="Y10" i="3"/>
  <c r="Z10" i="3"/>
  <c r="AA10" i="3"/>
  <c r="AB10" i="3"/>
  <c r="AB11" i="3" s="1"/>
  <c r="AC10" i="3"/>
  <c r="AD10" i="3"/>
  <c r="AE10" i="3"/>
  <c r="AF10" i="3"/>
  <c r="AF11" i="3" s="1"/>
  <c r="AG10" i="3"/>
  <c r="AG11" i="3" s="1"/>
  <c r="AH10" i="3"/>
  <c r="AI10" i="3"/>
  <c r="AJ10" i="3"/>
  <c r="AJ11" i="3" s="1"/>
  <c r="AK10" i="3"/>
  <c r="AK11" i="3" s="1"/>
  <c r="AL10" i="3"/>
  <c r="AM10" i="3"/>
  <c r="AN10" i="3"/>
  <c r="AN11" i="3" s="1"/>
  <c r="AO10" i="3"/>
  <c r="AP10" i="3"/>
  <c r="AQ10" i="3"/>
  <c r="AR10" i="3"/>
  <c r="AR11" i="3" s="1"/>
  <c r="AS10" i="3"/>
  <c r="AT10" i="3"/>
  <c r="AU10" i="3"/>
  <c r="AV10" i="3"/>
  <c r="AV11" i="3" s="1"/>
  <c r="AW10" i="3"/>
  <c r="AW11" i="3" s="1"/>
  <c r="AX10" i="3"/>
  <c r="AY10" i="3"/>
  <c r="AZ10" i="3"/>
  <c r="AZ11" i="3" s="1"/>
  <c r="BA10" i="3"/>
  <c r="BA11" i="3" s="1"/>
  <c r="BB10" i="3"/>
  <c r="BC10" i="3"/>
  <c r="BD10" i="3"/>
  <c r="BD11" i="3" s="1"/>
  <c r="BE10" i="3"/>
  <c r="BF10" i="3"/>
  <c r="BG10" i="3"/>
  <c r="BH10" i="3"/>
  <c r="BH11" i="3" s="1"/>
  <c r="BI10" i="3"/>
  <c r="BJ10" i="3"/>
  <c r="BK10" i="3"/>
  <c r="BL10" i="3"/>
  <c r="BL11" i="3" s="1"/>
  <c r="BM10" i="3"/>
  <c r="BM11" i="3" s="1"/>
  <c r="BN10" i="3"/>
  <c r="BO10" i="3"/>
  <c r="BP10" i="3"/>
  <c r="BP11" i="3" s="1"/>
  <c r="BQ10" i="3"/>
  <c r="BQ11" i="3" s="1"/>
  <c r="BR10" i="3"/>
  <c r="BS10" i="3"/>
  <c r="BT10" i="3"/>
  <c r="BT11" i="3" s="1"/>
  <c r="BU10" i="3"/>
  <c r="BV10" i="3"/>
  <c r="BW10" i="3"/>
  <c r="BX10" i="3"/>
  <c r="BX11" i="3" s="1"/>
  <c r="BY10" i="3"/>
  <c r="BZ10" i="3"/>
  <c r="CA10" i="3"/>
  <c r="CB10" i="3"/>
  <c r="CB11" i="3" s="1"/>
  <c r="CC10" i="3"/>
  <c r="CC11" i="3" s="1"/>
  <c r="CD10" i="3"/>
  <c r="CE10" i="3"/>
  <c r="CF10" i="3"/>
  <c r="CF11" i="3" s="1"/>
  <c r="CG10" i="3"/>
  <c r="CG11" i="3" s="1"/>
  <c r="CH10" i="3"/>
  <c r="CI10" i="3"/>
  <c r="CJ10" i="3"/>
  <c r="CJ11" i="3" s="1"/>
  <c r="CK10" i="3"/>
  <c r="CL10" i="3"/>
  <c r="CM10" i="3"/>
  <c r="CN10" i="3"/>
  <c r="CN11" i="3" s="1"/>
  <c r="CO10" i="3"/>
  <c r="CP10" i="3"/>
  <c r="R11" i="3"/>
  <c r="S11" i="3"/>
  <c r="V11" i="3"/>
  <c r="W11" i="3"/>
  <c r="Y11" i="3"/>
  <c r="Z11" i="3"/>
  <c r="AA11" i="3"/>
  <c r="AC11" i="3"/>
  <c r="AD11" i="3"/>
  <c r="AE11" i="3"/>
  <c r="AH11" i="3"/>
  <c r="AI11" i="3"/>
  <c r="AL11" i="3"/>
  <c r="AM11" i="3"/>
  <c r="AO11" i="3"/>
  <c r="AP11" i="3"/>
  <c r="AQ11" i="3"/>
  <c r="AS11" i="3"/>
  <c r="AT11" i="3"/>
  <c r="AU11" i="3"/>
  <c r="AX11" i="3"/>
  <c r="AY11" i="3"/>
  <c r="BB11" i="3"/>
  <c r="BC11" i="3"/>
  <c r="BE11" i="3"/>
  <c r="BF11" i="3"/>
  <c r="BG11" i="3"/>
  <c r="BI11" i="3"/>
  <c r="BJ11" i="3"/>
  <c r="BK11" i="3"/>
  <c r="BN11" i="3"/>
  <c r="BO11" i="3"/>
  <c r="BR11" i="3"/>
  <c r="BS11" i="3"/>
  <c r="BU11" i="3"/>
  <c r="BV11" i="3"/>
  <c r="BW11" i="3"/>
  <c r="BY11" i="3"/>
  <c r="BZ11" i="3"/>
  <c r="CA11" i="3"/>
  <c r="CD11" i="3"/>
  <c r="CE11" i="3"/>
  <c r="CH11" i="3"/>
  <c r="CI11" i="3"/>
  <c r="CK11" i="3"/>
  <c r="CL11" i="3"/>
  <c r="CM11" i="3"/>
  <c r="CO11" i="3"/>
  <c r="CP11" i="3"/>
  <c r="O10" i="3"/>
  <c r="O11" i="3" s="1"/>
  <c r="O11" i="2"/>
  <c r="P11" i="1"/>
  <c r="P10" i="1"/>
  <c r="CP10" i="2"/>
  <c r="CP11" i="2" s="1"/>
  <c r="CO10" i="2"/>
  <c r="CO11" i="2" s="1"/>
  <c r="CN10" i="2"/>
  <c r="CN11" i="2" s="1"/>
  <c r="CM10" i="2"/>
  <c r="CM11" i="2" s="1"/>
  <c r="CL10" i="2"/>
  <c r="CL11" i="2" s="1"/>
  <c r="CK10" i="2"/>
  <c r="CK11" i="2" s="1"/>
  <c r="CJ10" i="2"/>
  <c r="CJ11" i="2" s="1"/>
  <c r="CI10" i="2"/>
  <c r="CI11" i="2" s="1"/>
  <c r="CH10" i="2"/>
  <c r="CH11" i="2" s="1"/>
  <c r="CG10" i="2"/>
  <c r="CG11" i="2" s="1"/>
  <c r="CF10" i="2"/>
  <c r="CF11" i="2" s="1"/>
  <c r="CE10" i="2"/>
  <c r="CE11" i="2" s="1"/>
  <c r="CD10" i="2"/>
  <c r="CD11" i="2" s="1"/>
  <c r="CC10" i="2"/>
  <c r="CC11" i="2" s="1"/>
  <c r="CB10" i="2"/>
  <c r="CB11" i="2" s="1"/>
  <c r="CA10" i="2"/>
  <c r="CA11" i="2" s="1"/>
  <c r="BZ10" i="2"/>
  <c r="BZ11" i="2" s="1"/>
  <c r="BY10" i="2"/>
  <c r="BY11" i="2" s="1"/>
  <c r="BX10" i="2"/>
  <c r="BX11" i="2" s="1"/>
  <c r="BW10" i="2"/>
  <c r="BW11" i="2" s="1"/>
  <c r="BV10" i="2"/>
  <c r="BV11" i="2" s="1"/>
  <c r="BU10" i="2"/>
  <c r="BU11" i="2" s="1"/>
  <c r="BT10" i="2"/>
  <c r="BT11" i="2" s="1"/>
  <c r="BS10" i="2"/>
  <c r="BS11" i="2" s="1"/>
  <c r="BR10" i="2"/>
  <c r="BR11" i="2" s="1"/>
  <c r="BQ10" i="2"/>
  <c r="BQ11" i="2" s="1"/>
  <c r="BP10" i="2"/>
  <c r="BP11" i="2" s="1"/>
  <c r="BO10" i="2"/>
  <c r="BO11" i="2" s="1"/>
  <c r="BN10" i="2"/>
  <c r="BN11" i="2" s="1"/>
  <c r="BM10" i="2"/>
  <c r="BM11" i="2" s="1"/>
  <c r="BL10" i="2"/>
  <c r="BL11" i="2" s="1"/>
  <c r="BK10" i="2"/>
  <c r="BK11" i="2" s="1"/>
  <c r="BJ10" i="2"/>
  <c r="BJ11" i="2" s="1"/>
  <c r="BI10" i="2"/>
  <c r="BI11" i="2" s="1"/>
  <c r="BH10" i="2"/>
  <c r="BH11" i="2" s="1"/>
  <c r="BG10" i="2"/>
  <c r="BG11" i="2" s="1"/>
  <c r="BF10" i="2"/>
  <c r="BF11" i="2" s="1"/>
  <c r="BE10" i="2"/>
  <c r="BE11" i="2" s="1"/>
  <c r="BD10" i="2"/>
  <c r="BD11" i="2" s="1"/>
  <c r="BC10" i="2"/>
  <c r="BC11" i="2" s="1"/>
  <c r="BB10" i="2"/>
  <c r="BB11" i="2" s="1"/>
  <c r="BA10" i="2"/>
  <c r="BA11" i="2" s="1"/>
  <c r="AZ10" i="2"/>
  <c r="AZ11" i="2" s="1"/>
  <c r="AY10" i="2"/>
  <c r="AY11" i="2" s="1"/>
  <c r="AX10" i="2"/>
  <c r="AX11" i="2" s="1"/>
  <c r="AW10" i="2"/>
  <c r="AW11" i="2" s="1"/>
  <c r="AV10" i="2"/>
  <c r="AV11" i="2" s="1"/>
  <c r="AU10" i="2"/>
  <c r="AU11" i="2" s="1"/>
  <c r="AT10" i="2"/>
  <c r="AT11" i="2" s="1"/>
  <c r="AS10" i="2"/>
  <c r="AS11" i="2" s="1"/>
  <c r="AR10" i="2"/>
  <c r="AR11" i="2" s="1"/>
  <c r="AQ10" i="2"/>
  <c r="AQ11" i="2" s="1"/>
  <c r="AP10" i="2"/>
  <c r="AP11" i="2" s="1"/>
  <c r="AO10" i="2"/>
  <c r="AO11" i="2" s="1"/>
  <c r="AN10" i="2"/>
  <c r="AN11" i="2" s="1"/>
  <c r="AM10" i="2"/>
  <c r="AM11" i="2" s="1"/>
  <c r="AL10" i="2"/>
  <c r="AL11" i="2" s="1"/>
  <c r="AK10" i="2"/>
  <c r="AK11" i="2" s="1"/>
  <c r="AJ10" i="2"/>
  <c r="AJ11" i="2" s="1"/>
  <c r="AI10" i="2"/>
  <c r="AI11" i="2" s="1"/>
  <c r="AH10" i="2"/>
  <c r="AH11" i="2" s="1"/>
  <c r="AG10" i="2"/>
  <c r="AG11" i="2" s="1"/>
  <c r="AF10" i="2"/>
  <c r="AF11" i="2" s="1"/>
  <c r="AE10" i="2"/>
  <c r="AE11" i="2" s="1"/>
  <c r="AD10" i="2"/>
  <c r="AD11" i="2" s="1"/>
  <c r="AC10" i="2"/>
  <c r="AC11" i="2" s="1"/>
  <c r="AB10" i="2"/>
  <c r="AB11" i="2" s="1"/>
  <c r="AA10" i="2"/>
  <c r="AA11" i="2" s="1"/>
  <c r="Z10" i="2"/>
  <c r="Z11" i="2" s="1"/>
  <c r="Y10" i="2"/>
  <c r="Y11" i="2" s="1"/>
  <c r="X10" i="2"/>
  <c r="X11" i="2" s="1"/>
  <c r="W10" i="2"/>
  <c r="W11" i="2" s="1"/>
  <c r="V10" i="2"/>
  <c r="V11" i="2" s="1"/>
  <c r="U10" i="2"/>
  <c r="U11" i="2" s="1"/>
  <c r="T10" i="2"/>
  <c r="T11" i="2" s="1"/>
  <c r="S10" i="2"/>
  <c r="S11" i="2" s="1"/>
  <c r="R10" i="2"/>
  <c r="R11" i="2" s="1"/>
  <c r="Q10" i="2"/>
  <c r="Q11" i="2" s="1"/>
  <c r="P10" i="2"/>
  <c r="P11" i="2" s="1"/>
  <c r="AE11" i="1"/>
  <c r="AU11" i="1"/>
  <c r="BK11" i="1"/>
  <c r="CA11" i="1"/>
  <c r="Q10" i="1"/>
  <c r="Q11" i="1" s="1"/>
  <c r="R10" i="1"/>
  <c r="R11" i="1" s="1"/>
  <c r="S10" i="1"/>
  <c r="S11" i="1" s="1"/>
  <c r="T10" i="1"/>
  <c r="T11" i="1" s="1"/>
  <c r="U10" i="1"/>
  <c r="U11" i="1" s="1"/>
  <c r="V10" i="1"/>
  <c r="V11" i="1" s="1"/>
  <c r="W10" i="1"/>
  <c r="W11" i="1" s="1"/>
  <c r="X10" i="1"/>
  <c r="X11" i="1" s="1"/>
  <c r="Y10" i="1"/>
  <c r="Y11" i="1" s="1"/>
  <c r="Z10" i="1"/>
  <c r="Z11" i="1" s="1"/>
  <c r="AA10" i="1"/>
  <c r="AA11" i="1" s="1"/>
  <c r="AB10" i="1"/>
  <c r="AB11" i="1" s="1"/>
  <c r="AC10" i="1"/>
  <c r="AC11" i="1" s="1"/>
  <c r="AD10" i="1"/>
  <c r="AD11" i="1" s="1"/>
  <c r="AE10" i="1"/>
  <c r="AF10" i="1"/>
  <c r="AF11" i="1" s="1"/>
  <c r="AG10" i="1"/>
  <c r="AG11" i="1" s="1"/>
  <c r="AH10" i="1"/>
  <c r="AH11" i="1" s="1"/>
  <c r="AI10" i="1"/>
  <c r="AI11" i="1" s="1"/>
  <c r="AJ10" i="1"/>
  <c r="AJ11" i="1" s="1"/>
  <c r="AK10" i="1"/>
  <c r="AK11" i="1" s="1"/>
  <c r="AL10" i="1"/>
  <c r="AL11" i="1" s="1"/>
  <c r="AM10" i="1"/>
  <c r="AM11" i="1" s="1"/>
  <c r="AN10" i="1"/>
  <c r="AN11" i="1" s="1"/>
  <c r="AO10" i="1"/>
  <c r="AO11" i="1" s="1"/>
  <c r="AP10" i="1"/>
  <c r="AP11" i="1" s="1"/>
  <c r="AQ10" i="1"/>
  <c r="AQ11" i="1" s="1"/>
  <c r="AR10" i="1"/>
  <c r="AR11" i="1" s="1"/>
  <c r="AS10" i="1"/>
  <c r="AS11" i="1" s="1"/>
  <c r="AT10" i="1"/>
  <c r="AT11" i="1" s="1"/>
  <c r="AU10" i="1"/>
  <c r="AV10" i="1"/>
  <c r="AV11" i="1" s="1"/>
  <c r="AW10" i="1"/>
  <c r="AW11" i="1" s="1"/>
  <c r="AX10" i="1"/>
  <c r="AX11" i="1" s="1"/>
  <c r="AY10" i="1"/>
  <c r="AY11" i="1" s="1"/>
  <c r="AZ10" i="1"/>
  <c r="AZ11" i="1" s="1"/>
  <c r="BA10" i="1"/>
  <c r="BA11" i="1" s="1"/>
  <c r="BB10" i="1"/>
  <c r="BB11" i="1" s="1"/>
  <c r="BC10" i="1"/>
  <c r="BC11" i="1" s="1"/>
  <c r="BD10" i="1"/>
  <c r="BD11" i="1" s="1"/>
  <c r="BE10" i="1"/>
  <c r="BE11" i="1" s="1"/>
  <c r="BF10" i="1"/>
  <c r="BF11" i="1" s="1"/>
  <c r="BG10" i="1"/>
  <c r="BG11" i="1" s="1"/>
  <c r="BH10" i="1"/>
  <c r="BH11" i="1" s="1"/>
  <c r="BI10" i="1"/>
  <c r="BI11" i="1" s="1"/>
  <c r="BJ10" i="1"/>
  <c r="BJ11" i="1" s="1"/>
  <c r="BK10" i="1"/>
  <c r="BL10" i="1"/>
  <c r="BL11" i="1" s="1"/>
  <c r="BM10" i="1"/>
  <c r="BM11" i="1" s="1"/>
  <c r="BN10" i="1"/>
  <c r="BN11" i="1" s="1"/>
  <c r="BO10" i="1"/>
  <c r="BO11" i="1" s="1"/>
  <c r="BP10" i="1"/>
  <c r="BP11" i="1" s="1"/>
  <c r="BQ10" i="1"/>
  <c r="BQ11" i="1" s="1"/>
  <c r="BR10" i="1"/>
  <c r="BR11" i="1" s="1"/>
  <c r="BS10" i="1"/>
  <c r="BS11" i="1" s="1"/>
  <c r="BT10" i="1"/>
  <c r="BT11" i="1" s="1"/>
  <c r="BU10" i="1"/>
  <c r="BU11" i="1" s="1"/>
  <c r="BV10" i="1"/>
  <c r="BV11" i="1" s="1"/>
  <c r="BW10" i="1"/>
  <c r="BW11" i="1" s="1"/>
  <c r="BX10" i="1"/>
  <c r="BX11" i="1" s="1"/>
  <c r="BY10" i="1"/>
  <c r="BY11" i="1" s="1"/>
  <c r="BZ10" i="1"/>
  <c r="BZ11" i="1" s="1"/>
  <c r="CA10" i="1"/>
  <c r="CB10" i="1"/>
  <c r="CB11" i="1" s="1"/>
  <c r="CC10" i="1"/>
  <c r="CC11" i="1" s="1"/>
  <c r="CD10" i="1"/>
  <c r="CD11" i="1" s="1"/>
  <c r="CE10" i="1"/>
  <c r="CE11" i="1" s="1"/>
  <c r="CF10" i="1"/>
  <c r="CF11" i="1" s="1"/>
  <c r="CG10" i="1"/>
  <c r="CG11" i="1" s="1"/>
  <c r="CH10" i="1"/>
  <c r="CH11" i="1" s="1"/>
  <c r="CI10" i="1"/>
  <c r="CI11" i="1" s="1"/>
  <c r="CJ10" i="1"/>
  <c r="CJ11" i="1" s="1"/>
  <c r="CK10" i="1"/>
  <c r="CK11" i="1" s="1"/>
  <c r="CL10" i="1"/>
  <c r="CL11" i="1" s="1"/>
  <c r="CM10" i="1"/>
  <c r="CM11" i="1" s="1"/>
  <c r="CN10" i="1"/>
  <c r="CN11" i="1" s="1"/>
  <c r="CO10" i="1"/>
  <c r="CO11" i="1" s="1"/>
  <c r="CP10" i="1"/>
  <c r="CP11" i="1" s="1"/>
  <c r="O9" i="3" l="1"/>
  <c r="O14" i="3" s="1"/>
  <c r="O9" i="2"/>
  <c r="O14" i="2" s="1"/>
  <c r="O9" i="1"/>
  <c r="O14" i="1" s="1"/>
  <c r="P9" i="2" l="1"/>
  <c r="P14" i="2" s="1"/>
  <c r="P9" i="3"/>
  <c r="P14" i="3" s="1"/>
  <c r="P9" i="1"/>
  <c r="P14" i="1" s="1"/>
  <c r="Q9" i="2" l="1"/>
  <c r="Q14" i="2" s="1"/>
  <c r="Q9" i="3" l="1"/>
  <c r="Q14" i="3" s="1"/>
  <c r="R9" i="2"/>
  <c r="R14" i="2" s="1"/>
  <c r="Q9" i="1"/>
  <c r="Q14" i="1" s="1"/>
  <c r="R9" i="3" l="1"/>
  <c r="R14" i="3" s="1"/>
  <c r="S9" i="2" l="1"/>
  <c r="S14" i="2" s="1"/>
  <c r="R9" i="1"/>
  <c r="R14" i="1" s="1"/>
  <c r="S9" i="3" l="1"/>
  <c r="S14" i="3" s="1"/>
  <c r="T9" i="2" l="1"/>
  <c r="T14" i="2" s="1"/>
  <c r="S9" i="1"/>
  <c r="S14" i="1" s="1"/>
  <c r="T9" i="3" l="1"/>
  <c r="T14" i="3" s="1"/>
  <c r="U9" i="2"/>
  <c r="U14" i="2" s="1"/>
  <c r="V9" i="2" l="1"/>
  <c r="V14" i="2" s="1"/>
  <c r="T9" i="1"/>
  <c r="T14" i="1" s="1"/>
  <c r="U9" i="3" l="1"/>
  <c r="U14" i="3" s="1"/>
  <c r="W9" i="2" l="1"/>
  <c r="W14" i="2" s="1"/>
  <c r="U9" i="1"/>
  <c r="U14" i="1" s="1"/>
  <c r="V9" i="3" l="1"/>
  <c r="V14" i="3" s="1"/>
  <c r="V9" i="1"/>
  <c r="V14" i="1" s="1"/>
  <c r="X9" i="2" l="1"/>
  <c r="X14" i="2" s="1"/>
  <c r="W9" i="3" l="1"/>
  <c r="W14" i="3" s="1"/>
  <c r="Y9" i="2"/>
  <c r="Y14" i="2" s="1"/>
  <c r="W9" i="1"/>
  <c r="W14" i="1" s="1"/>
  <c r="Z9" i="2" l="1"/>
  <c r="Z14" i="2" s="1"/>
  <c r="X9" i="3" l="1"/>
  <c r="X14" i="3" s="1"/>
  <c r="X9" i="1"/>
  <c r="X14" i="1" s="1"/>
  <c r="Y9" i="3" l="1"/>
  <c r="Y14" i="3" s="1"/>
  <c r="AA9" i="2"/>
  <c r="AA14" i="2" s="1"/>
  <c r="Z9" i="3" l="1"/>
  <c r="Z14" i="3" s="1"/>
  <c r="Y9" i="1"/>
  <c r="Y14" i="1" s="1"/>
  <c r="AB9" i="2" l="1"/>
  <c r="AB14" i="2" s="1"/>
  <c r="AA9" i="3" l="1"/>
  <c r="AA14" i="3" s="1"/>
  <c r="AC9" i="2"/>
  <c r="AC14" i="2" s="1"/>
  <c r="Z9" i="1"/>
  <c r="Z14" i="1" s="1"/>
  <c r="AD9" i="2" l="1"/>
  <c r="AD14" i="2" s="1"/>
  <c r="AB9" i="3" l="1"/>
  <c r="AB14" i="3" s="1"/>
  <c r="AA9" i="1"/>
  <c r="AA14" i="1" s="1"/>
  <c r="AE9" i="2" l="1"/>
  <c r="AE14" i="2" s="1"/>
  <c r="AC9" i="3" l="1"/>
  <c r="AC14" i="3" s="1"/>
  <c r="AB9" i="1"/>
  <c r="AB14" i="1" s="1"/>
  <c r="AF9" i="2" l="1"/>
  <c r="AF14" i="2" s="1"/>
  <c r="AD9" i="3" l="1"/>
  <c r="AD14" i="3" s="1"/>
  <c r="AG9" i="2"/>
  <c r="AG14" i="2" s="1"/>
  <c r="AC9" i="1"/>
  <c r="AC14" i="1" s="1"/>
  <c r="AH9" i="2" l="1"/>
  <c r="AH14" i="2" s="1"/>
  <c r="AD9" i="1"/>
  <c r="AD14" i="1" s="1"/>
  <c r="AE9" i="3" l="1"/>
  <c r="AE14" i="3" s="1"/>
  <c r="AF9" i="3" l="1"/>
  <c r="AF14" i="3" s="1"/>
  <c r="AI9" i="2"/>
  <c r="AI14" i="2" s="1"/>
  <c r="AE9" i="1"/>
  <c r="AE14" i="1" s="1"/>
  <c r="AG9" i="3" l="1"/>
  <c r="AG14" i="3" s="1"/>
  <c r="AH9" i="3" l="1"/>
  <c r="AH14" i="3" s="1"/>
  <c r="AJ9" i="2"/>
  <c r="AJ14" i="2" s="1"/>
  <c r="AF9" i="1"/>
  <c r="AF14" i="1" s="1"/>
  <c r="AK9" i="2" l="1"/>
  <c r="AK14" i="2" s="1"/>
  <c r="AI9" i="3" l="1"/>
  <c r="AI14" i="3" s="1"/>
  <c r="AL9" i="2"/>
  <c r="AL14" i="2" s="1"/>
  <c r="AG9" i="1"/>
  <c r="AG14" i="1" s="1"/>
  <c r="AH9" i="1" l="1"/>
  <c r="AH14" i="1" s="1"/>
  <c r="AJ9" i="3" l="1"/>
  <c r="AJ14" i="3" s="1"/>
  <c r="AM9" i="2"/>
  <c r="AM14" i="2" s="1"/>
  <c r="AN9" i="2" l="1"/>
  <c r="AN14" i="2" s="1"/>
  <c r="AI9" i="1"/>
  <c r="AI14" i="1" s="1"/>
  <c r="AK9" i="3" l="1"/>
  <c r="AK14" i="3" s="1"/>
  <c r="AO9" i="2" l="1"/>
  <c r="AO14" i="2" s="1"/>
  <c r="AJ9" i="1"/>
  <c r="AJ14" i="1" s="1"/>
  <c r="AL9" i="3" l="1"/>
  <c r="AL14" i="3" s="1"/>
  <c r="AP9" i="2"/>
  <c r="AP14" i="2" s="1"/>
  <c r="AK9" i="1" l="1"/>
  <c r="AK14" i="1" s="1"/>
  <c r="AM9" i="3" l="1"/>
  <c r="AM14" i="3" s="1"/>
  <c r="AQ9" i="2"/>
  <c r="AQ14" i="2" s="1"/>
  <c r="AL9" i="1"/>
  <c r="AL14" i="1" s="1"/>
  <c r="AN9" i="3" l="1"/>
  <c r="AN14" i="3" s="1"/>
  <c r="AO9" i="3" l="1"/>
  <c r="AO14" i="3" s="1"/>
  <c r="AR9" i="2"/>
  <c r="AR14" i="2" s="1"/>
  <c r="AN9" i="1"/>
  <c r="AM9" i="1"/>
  <c r="AM14" i="1" s="1"/>
  <c r="AS9" i="2" l="1"/>
  <c r="AS14" i="2" s="1"/>
  <c r="AP9" i="3" l="1"/>
  <c r="AP14" i="3" s="1"/>
  <c r="AN14" i="1"/>
  <c r="AT9" i="2" l="1"/>
  <c r="AT14" i="2" s="1"/>
  <c r="AQ9" i="3" l="1"/>
  <c r="AQ14" i="3" s="1"/>
  <c r="AO9" i="1"/>
  <c r="AO14" i="1" s="1"/>
  <c r="AU9" i="2" l="1"/>
  <c r="AU14" i="2" s="1"/>
  <c r="AR9" i="3" l="1"/>
  <c r="AR14" i="3" s="1"/>
  <c r="AP9" i="1"/>
  <c r="AP14" i="1" s="1"/>
  <c r="AV9" i="2" l="1"/>
  <c r="AV14" i="2" s="1"/>
  <c r="AS9" i="3"/>
  <c r="AS14" i="3" s="1"/>
  <c r="AW9" i="2" l="1"/>
  <c r="AW14" i="2" s="1"/>
  <c r="AQ9" i="1"/>
  <c r="AQ14" i="1" s="1"/>
  <c r="AT9" i="3" l="1"/>
  <c r="AT14" i="3" s="1"/>
  <c r="AX9" i="2"/>
  <c r="AX14" i="2" s="1"/>
  <c r="AR9" i="1" l="1"/>
  <c r="AR14" i="1" s="1"/>
  <c r="AU9" i="3" l="1"/>
  <c r="AU14" i="3" s="1"/>
  <c r="AY9" i="2"/>
  <c r="AY14" i="2" s="1"/>
  <c r="AS9" i="1" l="1"/>
  <c r="AS14" i="1" s="1"/>
  <c r="AV9" i="3" l="1"/>
  <c r="AV14" i="3" s="1"/>
  <c r="AZ9" i="2"/>
  <c r="AZ14" i="2" s="1"/>
  <c r="AT9" i="1"/>
  <c r="AT14" i="1" s="1"/>
  <c r="AW9" i="3" l="1"/>
  <c r="AW14" i="3" s="1"/>
  <c r="BA9" i="2"/>
  <c r="BA14" i="2" s="1"/>
  <c r="AU9" i="1" l="1"/>
  <c r="AU14" i="1" s="1"/>
  <c r="AX9" i="3" l="1"/>
  <c r="AX14" i="3" s="1"/>
  <c r="BB9" i="2"/>
  <c r="BB14" i="2" s="1"/>
  <c r="AV9" i="1" l="1"/>
  <c r="AV14" i="1" s="1"/>
  <c r="AY9" i="3" l="1"/>
  <c r="AY14" i="3" s="1"/>
  <c r="BC9" i="2"/>
  <c r="BC14" i="2" s="1"/>
  <c r="BD9" i="2" l="1"/>
  <c r="BD14" i="2" s="1"/>
  <c r="AW9" i="1"/>
  <c r="AW14" i="1" s="1"/>
  <c r="AZ9" i="3" l="1"/>
  <c r="AZ14" i="3" s="1"/>
  <c r="AX9" i="1"/>
  <c r="AX14" i="1" s="1"/>
  <c r="BA9" i="3" l="1"/>
  <c r="BA14" i="3" s="1"/>
  <c r="BE9" i="2"/>
  <c r="BE14" i="2" s="1"/>
  <c r="BF9" i="2" l="1"/>
  <c r="BF14" i="2" s="1"/>
  <c r="AY9" i="1"/>
  <c r="AY14" i="1" s="1"/>
  <c r="BB9" i="3" l="1"/>
  <c r="BB14" i="3" s="1"/>
  <c r="BG9" i="2" l="1"/>
  <c r="BG14" i="2" s="1"/>
  <c r="AZ9" i="1"/>
  <c r="AZ14" i="1" s="1"/>
  <c r="BC9" i="3" l="1"/>
  <c r="BC14" i="3" s="1"/>
  <c r="BA9" i="1"/>
  <c r="BA14" i="1" s="1"/>
  <c r="BH9" i="2" l="1"/>
  <c r="BH14" i="2" s="1"/>
  <c r="BB9" i="1"/>
  <c r="BB14" i="1" s="1"/>
  <c r="BD9" i="3" l="1"/>
  <c r="BD14" i="3" s="1"/>
  <c r="BI9" i="2"/>
  <c r="BI14" i="2" s="1"/>
  <c r="BE9" i="3" l="1"/>
  <c r="BE14" i="3" s="1"/>
  <c r="BC9" i="1"/>
  <c r="BC14" i="1" s="1"/>
  <c r="BJ9" i="2" l="1"/>
  <c r="BJ14" i="2" s="1"/>
  <c r="BF9" i="3" l="1"/>
  <c r="BF14" i="3" s="1"/>
  <c r="BD9" i="1"/>
  <c r="BD14" i="1" s="1"/>
  <c r="BK9" i="2" l="1"/>
  <c r="BK14" i="2" s="1"/>
  <c r="BG9" i="3" l="1"/>
  <c r="BG14" i="3" s="1"/>
  <c r="BE9" i="1"/>
  <c r="BE14" i="1" s="1"/>
  <c r="BL9" i="2" l="1"/>
  <c r="BL14" i="2" s="1"/>
  <c r="BF9" i="1"/>
  <c r="BF14" i="1" s="1"/>
  <c r="BH9" i="3" l="1"/>
  <c r="BH14" i="3" s="1"/>
  <c r="BM9" i="2" l="1"/>
  <c r="BM14" i="2" s="1"/>
  <c r="BG9" i="1"/>
  <c r="BG14" i="1" s="1"/>
  <c r="BI9" i="3" l="1"/>
  <c r="BI14" i="3" s="1"/>
  <c r="BN9" i="2"/>
  <c r="BN14" i="2" s="1"/>
  <c r="BH9" i="1" l="1"/>
  <c r="BH14" i="1" s="1"/>
  <c r="BJ9" i="3" l="1"/>
  <c r="BJ14" i="3" s="1"/>
  <c r="BO9" i="2"/>
  <c r="BO14" i="2" s="1"/>
  <c r="BI9" i="1" l="1"/>
  <c r="BI14" i="1" s="1"/>
  <c r="BK9" i="3" l="1"/>
  <c r="BK14" i="3" s="1"/>
  <c r="BP9" i="2"/>
  <c r="BP14" i="2" s="1"/>
  <c r="BJ9" i="1"/>
  <c r="BJ14" i="1" s="1"/>
  <c r="BL9" i="3" l="1"/>
  <c r="BL14" i="3" s="1"/>
  <c r="BM9" i="3" l="1"/>
  <c r="BM14" i="3" s="1"/>
  <c r="BQ9" i="2"/>
  <c r="BQ14" i="2" s="1"/>
  <c r="BK9" i="1"/>
  <c r="BK14" i="1" s="1"/>
  <c r="BN9" i="3" l="1"/>
  <c r="BN14" i="3" s="1"/>
  <c r="BR9" i="2"/>
  <c r="BR14" i="2" s="1"/>
  <c r="BL9" i="1"/>
  <c r="BL14" i="1" s="1"/>
  <c r="BO9" i="3" l="1"/>
  <c r="BO14" i="3" s="1"/>
  <c r="BS9" i="2" l="1"/>
  <c r="BS14" i="2" s="1"/>
  <c r="BM9" i="1"/>
  <c r="BM14" i="1" s="1"/>
  <c r="BP9" i="3" l="1"/>
  <c r="BP14" i="3" s="1"/>
  <c r="BT9" i="2"/>
  <c r="BT14" i="2" s="1"/>
  <c r="BN9" i="1"/>
  <c r="BN14" i="1" s="1"/>
  <c r="BU9" i="2" l="1"/>
  <c r="BU14" i="2" s="1"/>
  <c r="BQ9" i="3"/>
  <c r="BQ14" i="3" s="1"/>
  <c r="BO9" i="1"/>
  <c r="BO14" i="1" s="1"/>
  <c r="BV9" i="2" l="1"/>
  <c r="BV14" i="2" s="1"/>
  <c r="BR9" i="3" l="1"/>
  <c r="BR14" i="3" s="1"/>
  <c r="BP9" i="1"/>
  <c r="BP14" i="1" s="1"/>
  <c r="BS9" i="3" l="1"/>
  <c r="BS14" i="3" s="1"/>
  <c r="BW9" i="2"/>
  <c r="BW14" i="2" s="1"/>
  <c r="BQ9" i="1" l="1"/>
  <c r="BQ14" i="1" s="1"/>
  <c r="BT9" i="3" l="1"/>
  <c r="BT14" i="3" s="1"/>
  <c r="BX9" i="2"/>
  <c r="BX14" i="2" s="1"/>
  <c r="BR9" i="1"/>
  <c r="BR14" i="1" s="1"/>
  <c r="BU9" i="3" l="1"/>
  <c r="BU14" i="3" s="1"/>
  <c r="BY9" i="2"/>
  <c r="BY14" i="2" s="1"/>
  <c r="BV9" i="3" l="1"/>
  <c r="BV14" i="3" s="1"/>
  <c r="BS9" i="1"/>
  <c r="BS14" i="1" s="1"/>
  <c r="BZ9" i="2" l="1"/>
  <c r="BZ14" i="2" s="1"/>
  <c r="BW9" i="3" l="1"/>
  <c r="BW14" i="3" s="1"/>
  <c r="BT9" i="1"/>
  <c r="BT14" i="1" s="1"/>
  <c r="CA9" i="2" l="1"/>
  <c r="CA14" i="2" s="1"/>
  <c r="BU9" i="1"/>
  <c r="BU14" i="1" s="1"/>
  <c r="BX9" i="3" l="1"/>
  <c r="BX14" i="3" s="1"/>
  <c r="BV9" i="1"/>
  <c r="BV14" i="1" s="1"/>
  <c r="CB9" i="2" l="1"/>
  <c r="CB14" i="2" s="1"/>
  <c r="BY9" i="3" l="1"/>
  <c r="BY14" i="3" s="1"/>
  <c r="CC9" i="2"/>
  <c r="CC14" i="2" s="1"/>
  <c r="BW9" i="1"/>
  <c r="BW14" i="1" s="1"/>
  <c r="CD9" i="2" l="1"/>
  <c r="CD14" i="2" s="1"/>
  <c r="BZ9" i="3" l="1"/>
  <c r="BZ14" i="3" s="1"/>
  <c r="BX9" i="1"/>
  <c r="BX14" i="1" s="1"/>
  <c r="CE9" i="2" l="1"/>
  <c r="CE14" i="2" s="1"/>
  <c r="CA9" i="3" l="1"/>
  <c r="CA14" i="3" s="1"/>
  <c r="BY9" i="1"/>
  <c r="BY14" i="1" s="1"/>
  <c r="CF9" i="2" l="1"/>
  <c r="CF14" i="2" s="1"/>
  <c r="BZ9" i="1"/>
  <c r="BZ14" i="1" s="1"/>
  <c r="CB9" i="3" l="1"/>
  <c r="CB14" i="3" s="1"/>
  <c r="CG9" i="2"/>
  <c r="CG14" i="2" s="1"/>
  <c r="CA9" i="1" l="1"/>
  <c r="CA14" i="1" s="1"/>
  <c r="CC9" i="3" l="1"/>
  <c r="CC14" i="3" s="1"/>
  <c r="CH9" i="2"/>
  <c r="CH14" i="2" s="1"/>
  <c r="CD9" i="3" l="1"/>
  <c r="CD14" i="3" s="1"/>
  <c r="CB9" i="1"/>
  <c r="CB14" i="1" s="1"/>
  <c r="CI9" i="2" l="1"/>
  <c r="CI14" i="2" s="1"/>
  <c r="CC9" i="1"/>
  <c r="CC14" i="1" s="1"/>
  <c r="CE9" i="3" l="1"/>
  <c r="CE14" i="3" s="1"/>
  <c r="CD9" i="1"/>
  <c r="CD14" i="1" s="1"/>
  <c r="CJ9" i="2" l="1"/>
  <c r="CJ14" i="2" s="1"/>
  <c r="CF9" i="3" l="1"/>
  <c r="CF14" i="3" s="1"/>
  <c r="CK9" i="2"/>
  <c r="CK14" i="2" s="1"/>
  <c r="CE9" i="1"/>
  <c r="CE14" i="1" s="1"/>
  <c r="CG9" i="3" l="1"/>
  <c r="CG14" i="3" s="1"/>
  <c r="CL9" i="2"/>
  <c r="CL14" i="2" s="1"/>
  <c r="CF9" i="1" l="1"/>
  <c r="CF14" i="1" s="1"/>
  <c r="CH9" i="3" l="1"/>
  <c r="CH14" i="3" s="1"/>
  <c r="CM9" i="2"/>
  <c r="CM14" i="2" s="1"/>
  <c r="CG9" i="1" l="1"/>
  <c r="CG14" i="1" s="1"/>
  <c r="CI9" i="3" l="1"/>
  <c r="CI14" i="3" s="1"/>
  <c r="CN9" i="2"/>
  <c r="CN14" i="2" s="1"/>
  <c r="CH9" i="1"/>
  <c r="CH14" i="1" s="1"/>
  <c r="CO9" i="2" l="1"/>
  <c r="CO14" i="2" s="1"/>
  <c r="CP9" i="2" l="1"/>
  <c r="CP14" i="2" s="1"/>
  <c r="I15" i="2" s="1"/>
  <c r="I16" i="2" s="1"/>
  <c r="CI9" i="1"/>
  <c r="CI14" i="1" s="1"/>
  <c r="CJ9" i="1" l="1"/>
  <c r="CJ14" i="1" s="1"/>
  <c r="CK9" i="1" l="1"/>
  <c r="CK14" i="1" s="1"/>
  <c r="CJ9" i="3"/>
  <c r="CJ14" i="3" s="1"/>
  <c r="CL9" i="1" l="1"/>
  <c r="CL14" i="1" s="1"/>
  <c r="CK9" i="3" l="1"/>
  <c r="CK14" i="3" s="1"/>
  <c r="CM9" i="1" l="1"/>
  <c r="CM14" i="1" s="1"/>
  <c r="CL9" i="3"/>
  <c r="CL14" i="3" s="1"/>
  <c r="CN9" i="1" l="1"/>
  <c r="CN14" i="1" s="1"/>
  <c r="CM9" i="3"/>
  <c r="CM14" i="3" s="1"/>
  <c r="CP9" i="1" l="1"/>
  <c r="CP14" i="1" s="1"/>
  <c r="CO9" i="1"/>
  <c r="CO14" i="1" s="1"/>
  <c r="CN9" i="3"/>
  <c r="CN14" i="3" s="1"/>
  <c r="I15" i="1" l="1"/>
  <c r="I16" i="1" s="1"/>
  <c r="CP9" i="3" l="1"/>
  <c r="CP14" i="3" s="1"/>
  <c r="CO9" i="3"/>
  <c r="CO14" i="3" s="1"/>
  <c r="I15" i="3" l="1"/>
  <c r="I16" i="3" s="1"/>
</calcChain>
</file>

<file path=xl/sharedStrings.xml><?xml version="1.0" encoding="utf-8"?>
<sst xmlns="http://schemas.openxmlformats.org/spreadsheetml/2006/main" count="1712" uniqueCount="168">
  <si>
    <t>Water Company</t>
  </si>
  <si>
    <t>Essex and Suffolk Water</t>
  </si>
  <si>
    <t>Version</t>
  </si>
  <si>
    <t>Back to title page</t>
  </si>
  <si>
    <t xml:space="preserve">Table 5a: WC Level - Option Level Cost Profile Table </t>
  </si>
  <si>
    <t>Table Instruction</t>
  </si>
  <si>
    <t>Option ID</t>
  </si>
  <si>
    <t>Option Name</t>
  </si>
  <si>
    <t>Cost Metric</t>
  </si>
  <si>
    <t>Cost Sub-metric (£m)</t>
  </si>
  <si>
    <t>Asset Life:</t>
  </si>
  <si>
    <t>Total/Fixed/Variable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</si>
  <si>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</si>
  <si>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</si>
  <si>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</si>
  <si>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</si>
  <si>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</si>
  <si>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</si>
  <si>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</si>
  <si>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</si>
  <si>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</si>
  <si>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</si>
  <si>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</si>
  <si>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</si>
  <si>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</si>
  <si>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</si>
  <si>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</si>
  <si>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</si>
  <si>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</si>
  <si>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</si>
  <si>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</si>
  <si>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</si>
  <si>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</si>
  <si>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</si>
  <si>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</si>
  <si>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</si>
  <si>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</si>
  <si>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</si>
  <si>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</si>
  <si>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</si>
  <si>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</si>
  <si>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</si>
  <si>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</si>
  <si>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2050-51</t>
  </si>
  <si>
    <t>2051-52</t>
  </si>
  <si>
    <t>2052-53</t>
  </si>
  <si>
    <t>2053-54</t>
  </si>
  <si>
    <t>2054-55</t>
  </si>
  <si>
    <t>2055-56</t>
  </si>
  <si>
    <t>2056-57</t>
  </si>
  <si>
    <t>2057-58</t>
  </si>
  <si>
    <t>2058-59</t>
  </si>
  <si>
    <t>2059-60</t>
  </si>
  <si>
    <t>2060-61</t>
  </si>
  <si>
    <t>2061-62</t>
  </si>
  <si>
    <t>2062-63</t>
  </si>
  <si>
    <t>2063-64</t>
  </si>
  <si>
    <t>2064-65</t>
  </si>
  <si>
    <t>2065-66</t>
  </si>
  <si>
    <t>2066-67</t>
  </si>
  <si>
    <t>2067-68</t>
  </si>
  <si>
    <t>2068-69</t>
  </si>
  <si>
    <t>2069-70</t>
  </si>
  <si>
    <t>2070-71</t>
  </si>
  <si>
    <t>2071-72</t>
  </si>
  <si>
    <t>2072-73</t>
  </si>
  <si>
    <t>2073-74</t>
  </si>
  <si>
    <t>2074-75</t>
  </si>
  <si>
    <t>2075-76</t>
  </si>
  <si>
    <t>2076-77</t>
  </si>
  <si>
    <t>2077-78</t>
  </si>
  <si>
    <t>2078-79</t>
  </si>
  <si>
    <t>2079-80</t>
  </si>
  <si>
    <t>2080-81</t>
  </si>
  <si>
    <t>2081-82</t>
  </si>
  <si>
    <t>2082-83</t>
  </si>
  <si>
    <t>2083-84</t>
  </si>
  <si>
    <t>2084-85</t>
  </si>
  <si>
    <t>2085-86</t>
  </si>
  <si>
    <t>2086-87</t>
  </si>
  <si>
    <t>2087-88</t>
  </si>
  <si>
    <t>2088-89</t>
  </si>
  <si>
    <t>2089-90</t>
  </si>
  <si>
    <t>2090-91</t>
  </si>
  <si>
    <t>2091-92</t>
  </si>
  <si>
    <t>2092-93</t>
  </si>
  <si>
    <t>2093-94</t>
  </si>
  <si>
    <t>2094-95</t>
  </si>
  <si>
    <t>2095-96</t>
  </si>
  <si>
    <t>2096-97</t>
  </si>
  <si>
    <t>2097-98</t>
  </si>
  <si>
    <t>2098-99</t>
  </si>
  <si>
    <t>2099-100</t>
  </si>
  <si>
    <t>2100-01</t>
  </si>
  <si>
    <t>2101-02</t>
  </si>
  <si>
    <t>2102-03</t>
  </si>
  <si>
    <t>2103-04</t>
  </si>
  <si>
    <t>2104-05</t>
  </si>
  <si>
    <t>(£m)</t>
  </si>
  <si>
    <t>Estimated average number of years an asset is considered useable before its value is fully depreciated.</t>
  </si>
  <si>
    <t>Complete for all options (Feasible and preferred)</t>
  </si>
  <si>
    <t>LEAK 1</t>
  </si>
  <si>
    <t>30% reduction by 2050</t>
  </si>
  <si>
    <t xml:space="preserve">Capex </t>
  </si>
  <si>
    <t>Total</t>
  </si>
  <si>
    <t>Opex</t>
  </si>
  <si>
    <t xml:space="preserve">Total </t>
  </si>
  <si>
    <t>Financing Cost</t>
  </si>
  <si>
    <t xml:space="preserve">Discount Rate </t>
  </si>
  <si>
    <t>Discount Factor</t>
  </si>
  <si>
    <t>Capex</t>
  </si>
  <si>
    <t>Costed Risk</t>
  </si>
  <si>
    <t>Fixed</t>
  </si>
  <si>
    <t>Optimism Bias</t>
  </si>
  <si>
    <t>Net Present Cost (NPC)</t>
  </si>
  <si>
    <t>Total NPC</t>
  </si>
  <si>
    <t xml:space="preserve">Table 5b: WC Level - Option Level Unit Cost Profile Table </t>
  </si>
  <si>
    <t xml:space="preserve">Complete for all options  &gt;£100m (Feasible and preferred) </t>
  </si>
  <si>
    <t>Cost</t>
  </si>
  <si>
    <t>Variable</t>
  </si>
  <si>
    <t>Land (Non depreciating)</t>
  </si>
  <si>
    <t>Planning and Development (Non depreciating)</t>
  </si>
  <si>
    <t>Other Non-Depreciating Assets (Non depreciating)</t>
  </si>
  <si>
    <t>Process-Related Carbon Media Including GAC</t>
  </si>
  <si>
    <t>Vehicles</t>
  </si>
  <si>
    <t xml:space="preserve">Computers and Data Logging </t>
  </si>
  <si>
    <t xml:space="preserve">Fencing </t>
  </si>
  <si>
    <t>Metering Option 1</t>
  </si>
  <si>
    <t xml:space="preserve">Domestic Meters </t>
  </si>
  <si>
    <t xml:space="preserve">Building Services </t>
  </si>
  <si>
    <t xml:space="preserve">Membranes </t>
  </si>
  <si>
    <t xml:space="preserve">ICA (Instrumentation, Control &amp; Automation) </t>
  </si>
  <si>
    <t xml:space="preserve">Plant and Machinery </t>
  </si>
  <si>
    <t xml:space="preserve">M&amp;E (Mechanical and Electrical) Works on Pumping Stations and Treatment Works </t>
  </si>
  <si>
    <t xml:space="preserve">Raw Water and District Meters </t>
  </si>
  <si>
    <t xml:space="preserve">Power Supply </t>
  </si>
  <si>
    <t xml:space="preserve">Steel/Timber/GRP Structures </t>
  </si>
  <si>
    <t xml:space="preserve">Landscaping/Environmental Works </t>
  </si>
  <si>
    <t xml:space="preserve">Borehole Screening and Casing </t>
  </si>
  <si>
    <t xml:space="preserve">Bridges </t>
  </si>
  <si>
    <t xml:space="preserve">Brick/Concrete Office Structures </t>
  </si>
  <si>
    <t xml:space="preserve">Treatment and Pumping Station Civils (incl. Intakes) </t>
  </si>
  <si>
    <t xml:space="preserve">Roads and Car Parks </t>
  </si>
  <si>
    <t xml:space="preserve">Water Towers </t>
  </si>
  <si>
    <t xml:space="preserve">Borehole Installation </t>
  </si>
  <si>
    <t xml:space="preserve">Headworks/Valves </t>
  </si>
  <si>
    <t xml:space="preserve">Underwater Assets </t>
  </si>
  <si>
    <t xml:space="preserve">Reinforced Concrete Tanks / Service Reservoirs </t>
  </si>
  <si>
    <t xml:space="preserve">Weirs </t>
  </si>
  <si>
    <t xml:space="preserve">Pipelines </t>
  </si>
  <si>
    <t xml:space="preserve">Tunnels </t>
  </si>
  <si>
    <t xml:space="preserve">Aqueducts </t>
  </si>
  <si>
    <t xml:space="preserve">Embankment Works </t>
  </si>
  <si>
    <t>Freeform row 1</t>
  </si>
  <si>
    <t>Freeform row 2</t>
  </si>
  <si>
    <t>Freeform row x</t>
  </si>
  <si>
    <t>LEAK 2</t>
  </si>
  <si>
    <t>40% reduction by 2050</t>
  </si>
  <si>
    <t>LEAK 3</t>
  </si>
  <si>
    <t>50% reduction by 2050</t>
  </si>
  <si>
    <t>Regulatory Capital Values</t>
  </si>
  <si>
    <t>RCV at start of year</t>
  </si>
  <si>
    <t>Asset life</t>
  </si>
  <si>
    <t>Depreciation</t>
  </si>
  <si>
    <t>RCV at end of year</t>
  </si>
  <si>
    <t>Mid-year RCV</t>
  </si>
  <si>
    <t>WACC</t>
  </si>
  <si>
    <t>Financing Cost (includes depreciation)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</si>
</sst>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i/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5" fillId="0" borderId="0"/>
  </cellStyleXfs>
  <cellXfs count="133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/>
    </xf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0" fillId="3" borderId="4" xfId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1" fillId="2" borderId="16" xfId="0" applyFont="1" applyFill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1" fillId="2" borderId="19" xfId="0" applyFont="1" applyFill="1" applyBorder="1"/>
    <xf numFmtId="0" fontId="1" fillId="0" borderId="21" xfId="0" applyFont="1" applyBorder="1"/>
    <xf numFmtId="0" fontId="1" fillId="3" borderId="0" xfId="0" applyFont="1" applyFill="1"/>
    <xf numFmtId="0" fontId="6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1" fillId="0" borderId="24" xfId="0" applyFont="1" applyBorder="1"/>
    <xf numFmtId="0" fontId="1" fillId="0" borderId="25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" fillId="2" borderId="15" xfId="0" applyFont="1" applyFill="1" applyBorder="1"/>
    <xf numFmtId="0" fontId="1" fillId="0" borderId="26" xfId="0" applyFont="1" applyBorder="1"/>
    <xf numFmtId="0" fontId="1" fillId="0" borderId="27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left" vertical="center" wrapText="1"/>
    </xf>
    <xf numFmtId="0" fontId="1" fillId="2" borderId="20" xfId="0" applyFont="1" applyFill="1" applyBorder="1"/>
    <xf numFmtId="0" fontId="11" fillId="0" borderId="18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2" fontId="1" fillId="0" borderId="13" xfId="0" applyNumberFormat="1" applyFont="1" applyBorder="1"/>
    <xf numFmtId="2" fontId="1" fillId="0" borderId="16" xfId="0" applyNumberFormat="1" applyFont="1" applyBorder="1"/>
    <xf numFmtId="2" fontId="1" fillId="0" borderId="14" xfId="0" applyNumberFormat="1" applyFont="1" applyBorder="1"/>
    <xf numFmtId="2" fontId="1" fillId="0" borderId="17" xfId="0" applyNumberFormat="1" applyFont="1" applyBorder="1"/>
    <xf numFmtId="0" fontId="2" fillId="0" borderId="0" xfId="0" applyFont="1" applyBorder="1" applyAlignment="1">
      <alignment horizontal="center" vertical="top" wrapText="1"/>
    </xf>
    <xf numFmtId="0" fontId="1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14" fillId="0" borderId="0" xfId="3" applyFont="1"/>
    <xf numFmtId="0" fontId="13" fillId="0" borderId="0" xfId="3"/>
    <xf numFmtId="1" fontId="2" fillId="8" borderId="7" xfId="4" applyNumberFormat="1" applyFont="1" applyFill="1" applyBorder="1" applyAlignment="1" applyProtection="1">
      <alignment horizontal="left" vertical="center" wrapText="1"/>
      <protection locked="0"/>
    </xf>
    <xf numFmtId="1" fontId="2" fillId="8" borderId="9" xfId="4" applyNumberFormat="1" applyFont="1" applyFill="1" applyBorder="1" applyAlignment="1" applyProtection="1">
      <alignment horizontal="left" vertical="center" wrapText="1"/>
      <protection locked="0"/>
    </xf>
    <xf numFmtId="0" fontId="16" fillId="9" borderId="0" xfId="3" applyFont="1" applyFill="1"/>
    <xf numFmtId="0" fontId="16" fillId="9" borderId="0" xfId="3" applyFont="1" applyFill="1" applyAlignment="1">
      <alignment horizontal="right"/>
    </xf>
    <xf numFmtId="0" fontId="13" fillId="9" borderId="0" xfId="3" applyFill="1"/>
    <xf numFmtId="0" fontId="13" fillId="9" borderId="0" xfId="3" applyFill="1" applyAlignment="1">
      <alignment horizontal="right"/>
    </xf>
    <xf numFmtId="0" fontId="17" fillId="9" borderId="0" xfId="3" applyFont="1" applyFill="1"/>
    <xf numFmtId="10" fontId="17" fillId="9" borderId="0" xfId="3" applyNumberFormat="1" applyFont="1" applyFill="1"/>
    <xf numFmtId="0" fontId="5" fillId="9" borderId="0" xfId="3" applyFont="1" applyFill="1"/>
    <xf numFmtId="10" fontId="13" fillId="9" borderId="0" xfId="3" applyNumberFormat="1" applyFill="1"/>
    <xf numFmtId="43" fontId="13" fillId="0" borderId="16" xfId="3" applyNumberFormat="1" applyBorder="1"/>
    <xf numFmtId="10" fontId="13" fillId="0" borderId="16" xfId="3" applyNumberFormat="1" applyBorder="1"/>
    <xf numFmtId="0" fontId="13" fillId="9" borderId="16" xfId="3" applyFill="1" applyBorder="1"/>
    <xf numFmtId="0" fontId="1" fillId="0" borderId="13" xfId="0" applyFont="1" applyFill="1" applyBorder="1"/>
    <xf numFmtId="0" fontId="1" fillId="0" borderId="16" xfId="0" applyFont="1" applyFill="1" applyBorder="1"/>
    <xf numFmtId="0" fontId="1" fillId="0" borderId="19" xfId="0" applyFont="1" applyFill="1" applyBorder="1"/>
    <xf numFmtId="0" fontId="13" fillId="10" borderId="20" xfId="3" applyFill="1" applyBorder="1"/>
    <xf numFmtId="43" fontId="5" fillId="9" borderId="0" xfId="2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3" borderId="0" xfId="1" applyFill="1" applyBorder="1" applyAlignment="1">
      <alignment horizontal="left" vertical="center" wrapText="1"/>
    </xf>
    <xf numFmtId="2" fontId="7" fillId="3" borderId="0" xfId="0" applyNumberFormat="1" applyFont="1" applyFill="1" applyAlignment="1">
      <alignment horizontal="left" vertical="center" wrapText="1"/>
    </xf>
    <xf numFmtId="0" fontId="13" fillId="10" borderId="0" xfId="3" applyFill="1"/>
    <xf numFmtId="0" fontId="3" fillId="5" borderId="7" xfId="0" applyFont="1" applyFill="1" applyBorder="1" applyAlignment="1">
      <alignment horizontal="left" vertical="center" wrapText="1"/>
    </xf>
    <xf numFmtId="43" fontId="13" fillId="9" borderId="0" xfId="3" applyNumberFormat="1" applyFill="1"/>
    <xf numFmtId="43" fontId="5" fillId="9" borderId="0" xfId="2" applyFont="1" applyFill="1" applyBorder="1" applyAlignment="1">
      <alignment horizontal="center" vertical="top" wrapText="1"/>
    </xf>
    <xf numFmtId="164" fontId="5" fillId="9" borderId="0" xfId="2" applyNumberFormat="1" applyFont="1" applyFill="1" applyBorder="1" applyAlignment="1">
      <alignment horizontal="center" vertical="top" wrapText="1"/>
    </xf>
    <xf numFmtId="2" fontId="1" fillId="3" borderId="0" xfId="0" applyNumberFormat="1" applyFont="1" applyFill="1"/>
    <xf numFmtId="44" fontId="1" fillId="0" borderId="13" xfId="0" applyNumberFormat="1" applyFont="1" applyBorder="1"/>
    <xf numFmtId="44" fontId="1" fillId="0" borderId="16" xfId="0" applyNumberFormat="1" applyFont="1" applyBorder="1"/>
    <xf numFmtId="0" fontId="2" fillId="6" borderId="7" xfId="0" applyFont="1" applyFill="1" applyBorder="1" applyAlignment="1">
      <alignment horizontal="left" vertical="center" wrapText="1"/>
    </xf>
    <xf numFmtId="0" fontId="2" fillId="6" borderId="30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 wrapText="1"/>
    </xf>
    <xf numFmtId="0" fontId="3" fillId="5" borderId="29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30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0" xfId="0" applyFont="1" applyFill="1" applyBorder="1" applyAlignment="1">
      <alignment horizontal="left" vertical="center" wrapText="1"/>
    </xf>
    <xf numFmtId="0" fontId="2" fillId="6" borderId="34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3" fillId="11" borderId="3" xfId="3" applyFont="1" applyFill="1" applyBorder="1" applyAlignment="1">
      <alignment horizontal="center" vertical="center" wrapText="1"/>
    </xf>
    <xf numFmtId="0" fontId="3" fillId="11" borderId="5" xfId="3" applyFont="1" applyFill="1" applyBorder="1" applyAlignment="1">
      <alignment horizontal="center" vertical="center" wrapText="1"/>
    </xf>
    <xf numFmtId="0" fontId="3" fillId="11" borderId="37" xfId="3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3" fillId="5" borderId="33" xfId="0" applyFont="1" applyFill="1" applyBorder="1" applyAlignment="1">
      <alignment horizontal="left" vertical="center" wrapText="1"/>
    </xf>
    <xf numFmtId="0" fontId="3" fillId="5" borderId="34" xfId="0" applyFont="1" applyFill="1" applyBorder="1" applyAlignment="1">
      <alignment horizontal="left" vertical="center" wrapText="1"/>
    </xf>
    <xf numFmtId="0" fontId="2" fillId="5" borderId="34" xfId="0" applyFont="1" applyFill="1" applyBorder="1" applyAlignment="1">
      <alignment horizontal="left" vertical="center" wrapText="1"/>
    </xf>
    <xf numFmtId="0" fontId="2" fillId="6" borderId="35" xfId="0" applyFont="1" applyFill="1" applyBorder="1" applyAlignment="1">
      <alignment horizontal="left" vertical="center" wrapText="1"/>
    </xf>
  </cellXfs>
  <cellStyles count="5">
    <cellStyle name="Comma" xfId="2" builtinId="3"/>
    <cellStyle name="Hyperlink" xfId="1" builtinId="8"/>
    <cellStyle name="Normal" xfId="0" builtinId="0"/>
    <cellStyle name="Normal 2" xfId="4" xr:uid="{A0239026-7E12-40CC-9154-90901ED071C9}"/>
    <cellStyle name="Normal 3 2 2" xfId="3" xr:uid="{3F9EDEBB-59A4-4BE4-AE48-CB57717046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5953B-BA4E-444A-A989-2735AA1B39A3}">
  <dimension ref="B1:CP71"/>
  <sheetViews>
    <sheetView tabSelected="1" zoomScale="70" zoomScaleNormal="70" workbookViewId="0">
      <selection activeCell="B1" sqref="B1"/>
    </sheetView>
  </sheetViews>
  <sheetFormatPr defaultRowHeight="15" x14ac:dyDescent="0.25"/>
  <cols>
    <col min="2" max="2" width="60.7109375" bestFit="1" customWidth="1"/>
    <col min="3" max="3" width="8.7109375" bestFit="1" customWidth="1"/>
    <col min="4" max="4" width="21.85546875" customWidth="1"/>
    <col min="5" max="5" width="25" customWidth="1"/>
    <col min="6" max="6" width="17" customWidth="1"/>
    <col min="7" max="7" width="53.7109375" bestFit="1" customWidth="1"/>
    <col min="8" max="8" width="12.5703125" bestFit="1" customWidth="1"/>
    <col min="9" max="9" width="13.5703125" bestFit="1" customWidth="1"/>
    <col min="10" max="93" width="8.5703125" bestFit="1" customWidth="1"/>
    <col min="94" max="94" width="13.7109375" bestFit="1" customWidth="1"/>
    <col min="95" max="95" width="8.5703125" bestFit="1" customWidth="1"/>
  </cols>
  <sheetData>
    <row r="1" spans="2:94" ht="57.75" thickBot="1" x14ac:dyDescent="0.3">
      <c r="B1" s="1" t="s">
        <v>0</v>
      </c>
      <c r="C1" s="2" t="s">
        <v>1</v>
      </c>
      <c r="D1" s="3" t="s">
        <v>2</v>
      </c>
      <c r="E1" s="5">
        <v>2</v>
      </c>
      <c r="F1" s="6"/>
      <c r="G1" s="7" t="s">
        <v>3</v>
      </c>
      <c r="H1" s="8"/>
      <c r="I1" s="6"/>
      <c r="J1" s="9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</row>
    <row r="2" spans="2:94" x14ac:dyDescent="0.25">
      <c r="B2" s="93"/>
      <c r="C2" s="94"/>
      <c r="D2" s="93"/>
      <c r="E2" s="95"/>
      <c r="F2" s="6"/>
      <c r="G2" s="96"/>
      <c r="H2" s="8"/>
      <c r="I2" s="6"/>
      <c r="J2" s="9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</row>
    <row r="3" spans="2:94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</row>
    <row r="4" spans="2:94" ht="15.75" thickBot="1" x14ac:dyDescent="0.3">
      <c r="B4" s="108" t="s">
        <v>4</v>
      </c>
      <c r="C4" s="109"/>
      <c r="D4" s="9"/>
      <c r="E4" s="9"/>
      <c r="F4" s="9"/>
      <c r="G4" s="9"/>
      <c r="H4" s="9"/>
      <c r="I4" s="9"/>
      <c r="J4" s="9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</row>
    <row r="5" spans="2:94" x14ac:dyDescent="0.25">
      <c r="B5" s="110" t="s">
        <v>5</v>
      </c>
      <c r="C5" s="112" t="s">
        <v>6</v>
      </c>
      <c r="D5" s="114" t="s">
        <v>7</v>
      </c>
      <c r="E5" s="10" t="s">
        <v>8</v>
      </c>
      <c r="F5" s="114" t="s">
        <v>9</v>
      </c>
      <c r="G5" s="10" t="s">
        <v>10</v>
      </c>
      <c r="H5" s="116" t="s">
        <v>11</v>
      </c>
      <c r="I5" s="106" t="s">
        <v>12</v>
      </c>
      <c r="J5" s="106" t="s">
        <v>13</v>
      </c>
      <c r="K5" s="106" t="s">
        <v>14</v>
      </c>
      <c r="L5" s="106" t="s">
        <v>15</v>
      </c>
      <c r="M5" s="106" t="s">
        <v>16</v>
      </c>
      <c r="N5" s="106" t="s">
        <v>17</v>
      </c>
      <c r="O5" s="106" t="s">
        <v>18</v>
      </c>
      <c r="P5" s="106" t="s">
        <v>19</v>
      </c>
      <c r="Q5" s="106" t="s">
        <v>20</v>
      </c>
      <c r="R5" s="106" t="s">
        <v>21</v>
      </c>
      <c r="S5" s="106" t="s">
        <v>22</v>
      </c>
      <c r="T5" s="106" t="s">
        <v>23</v>
      </c>
      <c r="U5" s="106" t="s">
        <v>24</v>
      </c>
      <c r="V5" s="106" t="s">
        <v>25</v>
      </c>
      <c r="W5" s="106" t="s">
        <v>26</v>
      </c>
      <c r="X5" s="106" t="s">
        <v>27</v>
      </c>
      <c r="Y5" s="106" t="s">
        <v>28</v>
      </c>
      <c r="Z5" s="106" t="s">
        <v>29</v>
      </c>
      <c r="AA5" s="106" t="s">
        <v>30</v>
      </c>
      <c r="AB5" s="106" t="s">
        <v>31</v>
      </c>
      <c r="AC5" s="106" t="s">
        <v>32</v>
      </c>
      <c r="AD5" s="106" t="s">
        <v>33</v>
      </c>
      <c r="AE5" s="106" t="s">
        <v>34</v>
      </c>
      <c r="AF5" s="106" t="s">
        <v>35</v>
      </c>
      <c r="AG5" s="106" t="s">
        <v>36</v>
      </c>
      <c r="AH5" s="106" t="s">
        <v>37</v>
      </c>
      <c r="AI5" s="106" t="s">
        <v>38</v>
      </c>
      <c r="AJ5" s="106" t="s">
        <v>39</v>
      </c>
      <c r="AK5" s="106" t="s">
        <v>40</v>
      </c>
      <c r="AL5" s="106" t="s">
        <v>41</v>
      </c>
      <c r="AM5" s="106" t="s">
        <v>42</v>
      </c>
      <c r="AN5" s="106" t="s">
        <v>43</v>
      </c>
      <c r="AO5" s="106" t="s">
        <v>44</v>
      </c>
      <c r="AP5" s="106" t="s">
        <v>45</v>
      </c>
      <c r="AQ5" s="106" t="s">
        <v>46</v>
      </c>
      <c r="AR5" s="106" t="s">
        <v>47</v>
      </c>
      <c r="AS5" s="106" t="s">
        <v>48</v>
      </c>
      <c r="AT5" s="106" t="s">
        <v>49</v>
      </c>
      <c r="AU5" s="106" t="s">
        <v>50</v>
      </c>
      <c r="AV5" s="106" t="s">
        <v>51</v>
      </c>
      <c r="AW5" s="106" t="s">
        <v>52</v>
      </c>
      <c r="AX5" s="106" t="s">
        <v>53</v>
      </c>
      <c r="AY5" s="106" t="s">
        <v>54</v>
      </c>
      <c r="AZ5" s="106" t="s">
        <v>55</v>
      </c>
      <c r="BA5" s="106" t="s">
        <v>56</v>
      </c>
      <c r="BB5" s="106" t="s">
        <v>57</v>
      </c>
      <c r="BC5" s="106" t="s">
        <v>58</v>
      </c>
      <c r="BD5" s="106" t="s">
        <v>59</v>
      </c>
      <c r="BE5" s="106" t="s">
        <v>60</v>
      </c>
      <c r="BF5" s="106" t="s">
        <v>61</v>
      </c>
      <c r="BG5" s="106" t="s">
        <v>62</v>
      </c>
      <c r="BH5" s="106" t="s">
        <v>63</v>
      </c>
      <c r="BI5" s="106" t="s">
        <v>64</v>
      </c>
      <c r="BJ5" s="106" t="s">
        <v>65</v>
      </c>
      <c r="BK5" s="106" t="s">
        <v>66</v>
      </c>
      <c r="BL5" s="106" t="s">
        <v>67</v>
      </c>
      <c r="BM5" s="106" t="s">
        <v>68</v>
      </c>
      <c r="BN5" s="106" t="s">
        <v>69</v>
      </c>
      <c r="BO5" s="106" t="s">
        <v>70</v>
      </c>
      <c r="BP5" s="106" t="s">
        <v>71</v>
      </c>
      <c r="BQ5" s="106" t="s">
        <v>72</v>
      </c>
      <c r="BR5" s="106" t="s">
        <v>73</v>
      </c>
      <c r="BS5" s="106" t="s">
        <v>74</v>
      </c>
      <c r="BT5" s="106" t="s">
        <v>75</v>
      </c>
      <c r="BU5" s="106" t="s">
        <v>76</v>
      </c>
      <c r="BV5" s="106" t="s">
        <v>77</v>
      </c>
      <c r="BW5" s="106" t="s">
        <v>78</v>
      </c>
      <c r="BX5" s="106" t="s">
        <v>79</v>
      </c>
      <c r="BY5" s="106" t="s">
        <v>80</v>
      </c>
      <c r="BZ5" s="106" t="s">
        <v>81</v>
      </c>
      <c r="CA5" s="106" t="s">
        <v>82</v>
      </c>
      <c r="CB5" s="106" t="s">
        <v>83</v>
      </c>
      <c r="CC5" s="106" t="s">
        <v>84</v>
      </c>
      <c r="CD5" s="106" t="s">
        <v>85</v>
      </c>
      <c r="CE5" s="106" t="s">
        <v>86</v>
      </c>
      <c r="CF5" s="106" t="s">
        <v>87</v>
      </c>
      <c r="CG5" s="106" t="s">
        <v>88</v>
      </c>
      <c r="CH5" s="106" t="s">
        <v>89</v>
      </c>
      <c r="CI5" s="106" t="s">
        <v>90</v>
      </c>
      <c r="CJ5" s="106" t="s">
        <v>91</v>
      </c>
      <c r="CK5" s="106" t="s">
        <v>92</v>
      </c>
      <c r="CL5" s="106" t="s">
        <v>93</v>
      </c>
      <c r="CM5" s="106" t="s">
        <v>94</v>
      </c>
      <c r="CN5" s="106" t="s">
        <v>95</v>
      </c>
      <c r="CO5" s="106" t="s">
        <v>96</v>
      </c>
      <c r="CP5" s="119" t="s">
        <v>97</v>
      </c>
    </row>
    <row r="6" spans="2:94" ht="29.25" thickBot="1" x14ac:dyDescent="0.3">
      <c r="B6" s="111"/>
      <c r="C6" s="113"/>
      <c r="D6" s="115"/>
      <c r="E6" s="11" t="s">
        <v>98</v>
      </c>
      <c r="F6" s="115"/>
      <c r="G6" s="12" t="s">
        <v>99</v>
      </c>
      <c r="H6" s="11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20"/>
    </row>
    <row r="7" spans="2:94" ht="28.5" x14ac:dyDescent="0.25">
      <c r="B7" s="121" t="s">
        <v>100</v>
      </c>
      <c r="C7" s="61" t="s">
        <v>101</v>
      </c>
      <c r="D7" s="62" t="s">
        <v>102</v>
      </c>
      <c r="E7" s="13" t="s">
        <v>103</v>
      </c>
      <c r="F7" s="14"/>
      <c r="G7" s="15"/>
      <c r="H7" s="15" t="s">
        <v>104</v>
      </c>
      <c r="I7" s="16"/>
      <c r="J7" s="17"/>
      <c r="K7" s="17"/>
      <c r="L7" s="17"/>
      <c r="M7" s="17"/>
      <c r="N7" s="88"/>
      <c r="O7" s="104">
        <v>2.3936772660000019</v>
      </c>
      <c r="P7" s="104">
        <v>2.3936772660000019</v>
      </c>
      <c r="Q7" s="104">
        <v>2.3936772660000019</v>
      </c>
      <c r="R7" s="104">
        <v>2.3936772660000019</v>
      </c>
      <c r="S7" s="104">
        <v>2.3936772660000019</v>
      </c>
      <c r="T7" s="104">
        <v>2.5654671805625022</v>
      </c>
      <c r="U7" s="104">
        <v>2.5654671805625022</v>
      </c>
      <c r="V7" s="104">
        <v>2.5654671805625022</v>
      </c>
      <c r="W7" s="104">
        <v>2.5654671805625022</v>
      </c>
      <c r="X7" s="104">
        <v>2.5654671805625022</v>
      </c>
      <c r="Y7" s="104">
        <v>2.7318822509032281</v>
      </c>
      <c r="Z7" s="104">
        <v>2.7318822509032281</v>
      </c>
      <c r="AA7" s="104">
        <v>2.7318822509032281</v>
      </c>
      <c r="AB7" s="104">
        <v>2.7318822509032281</v>
      </c>
      <c r="AC7" s="104">
        <v>2.7318822509032281</v>
      </c>
      <c r="AD7" s="104">
        <v>2.9001249926000021</v>
      </c>
      <c r="AE7" s="104">
        <v>2.9001249926000021</v>
      </c>
      <c r="AF7" s="104">
        <v>2.9001249926000021</v>
      </c>
      <c r="AG7" s="104">
        <v>2.9001249926000021</v>
      </c>
      <c r="AH7" s="104">
        <v>2.9001249926000021</v>
      </c>
      <c r="AI7" s="104">
        <v>3.099053440620692</v>
      </c>
      <c r="AJ7" s="104">
        <v>3.099053440620692</v>
      </c>
      <c r="AK7" s="104">
        <v>3.099053440620692</v>
      </c>
      <c r="AL7" s="104">
        <v>3.099053440620692</v>
      </c>
      <c r="AM7" s="104">
        <v>3.099053440620692</v>
      </c>
      <c r="AN7" s="104">
        <v>0.82720000000000005</v>
      </c>
      <c r="AO7" s="104">
        <v>0.82720000000000005</v>
      </c>
      <c r="AP7" s="104">
        <v>0.82720000000000005</v>
      </c>
      <c r="AQ7" s="104">
        <v>0.82720000000000005</v>
      </c>
      <c r="AR7" s="104">
        <v>0.82720000000000005</v>
      </c>
      <c r="AS7" s="104">
        <v>0.82720000000000005</v>
      </c>
      <c r="AT7" s="104">
        <v>0.82720000000000005</v>
      </c>
      <c r="AU7" s="104">
        <v>0.82720000000000005</v>
      </c>
      <c r="AV7" s="104">
        <v>0.82720000000000005</v>
      </c>
      <c r="AW7" s="104">
        <v>0.82720000000000005</v>
      </c>
      <c r="AX7" s="104">
        <v>0.82720000000000005</v>
      </c>
      <c r="AY7" s="104">
        <v>0.82720000000000005</v>
      </c>
      <c r="AZ7" s="104">
        <v>0.82720000000000005</v>
      </c>
      <c r="BA7" s="104">
        <v>0.82720000000000005</v>
      </c>
      <c r="BB7" s="104">
        <v>0.82720000000000005</v>
      </c>
      <c r="BC7" s="104">
        <v>0.82720000000000005</v>
      </c>
      <c r="BD7" s="104">
        <v>0.82720000000000005</v>
      </c>
      <c r="BE7" s="104">
        <v>0.82720000000000005</v>
      </c>
      <c r="BF7" s="104">
        <v>0.82720000000000005</v>
      </c>
      <c r="BG7" s="104">
        <v>0.82720000000000005</v>
      </c>
      <c r="BH7" s="104">
        <v>0.82720000000000005</v>
      </c>
      <c r="BI7" s="104">
        <v>0.82720000000000005</v>
      </c>
      <c r="BJ7" s="104">
        <v>0.82720000000000005</v>
      </c>
      <c r="BK7" s="104">
        <v>0.82720000000000005</v>
      </c>
      <c r="BL7" s="104">
        <v>0.82720000000000005</v>
      </c>
      <c r="BM7" s="104">
        <v>0.82720000000000005</v>
      </c>
      <c r="BN7" s="104">
        <v>0.82720000000000005</v>
      </c>
      <c r="BO7" s="104">
        <v>0.82720000000000005</v>
      </c>
      <c r="BP7" s="104">
        <v>0.82720000000000005</v>
      </c>
      <c r="BQ7" s="104">
        <v>0.82720000000000005</v>
      </c>
      <c r="BR7" s="104">
        <v>0.82720000000000005</v>
      </c>
      <c r="BS7" s="104">
        <v>0.82720000000000005</v>
      </c>
      <c r="BT7" s="104">
        <v>0.82720000000000005</v>
      </c>
      <c r="BU7" s="104">
        <v>0.82720000000000005</v>
      </c>
      <c r="BV7" s="104">
        <v>0.82720000000000005</v>
      </c>
      <c r="BW7" s="104">
        <v>0.82720000000000005</v>
      </c>
      <c r="BX7" s="104">
        <v>0.82720000000000005</v>
      </c>
      <c r="BY7" s="104">
        <v>0.82720000000000005</v>
      </c>
      <c r="BZ7" s="104">
        <v>0.82720000000000005</v>
      </c>
      <c r="CA7" s="104">
        <v>0.82720000000000005</v>
      </c>
      <c r="CB7" s="104">
        <v>0.82720000000000005</v>
      </c>
      <c r="CC7" s="104">
        <v>0.82720000000000005</v>
      </c>
      <c r="CD7" s="104">
        <v>0.82720000000000005</v>
      </c>
      <c r="CE7" s="104">
        <v>0.82720000000000005</v>
      </c>
      <c r="CF7" s="104">
        <v>0.82720000000000005</v>
      </c>
      <c r="CG7" s="104">
        <v>0.82720000000000005</v>
      </c>
      <c r="CH7" s="104">
        <v>0.82720000000000005</v>
      </c>
      <c r="CI7" s="104">
        <v>0.82720000000000005</v>
      </c>
      <c r="CJ7" s="104">
        <v>0.82720000000000005</v>
      </c>
      <c r="CK7" s="104">
        <v>0.82720000000000005</v>
      </c>
      <c r="CL7" s="104">
        <v>0.82720000000000005</v>
      </c>
      <c r="CM7" s="104">
        <v>0.82720000000000005</v>
      </c>
      <c r="CN7" s="104">
        <v>0.82720000000000005</v>
      </c>
      <c r="CO7" s="104">
        <v>0.82720000000000005</v>
      </c>
      <c r="CP7" s="104">
        <v>0.82720000000000005</v>
      </c>
    </row>
    <row r="8" spans="2:94" ht="28.5" x14ac:dyDescent="0.25">
      <c r="B8" s="122"/>
      <c r="C8" s="61" t="s">
        <v>101</v>
      </c>
      <c r="D8" s="62" t="s">
        <v>102</v>
      </c>
      <c r="E8" s="21" t="s">
        <v>105</v>
      </c>
      <c r="F8" s="22"/>
      <c r="G8" s="22"/>
      <c r="H8" s="23" t="s">
        <v>106</v>
      </c>
      <c r="I8" s="24"/>
      <c r="J8" s="25"/>
      <c r="K8" s="25"/>
      <c r="L8" s="25"/>
      <c r="M8" s="25"/>
      <c r="N8" s="89"/>
      <c r="O8" s="105">
        <v>0.92661788666666522</v>
      </c>
      <c r="P8" s="105">
        <v>0.92661788666666522</v>
      </c>
      <c r="Q8" s="105">
        <v>0.92661788666666522</v>
      </c>
      <c r="R8" s="105">
        <v>0.92661788666666522</v>
      </c>
      <c r="S8" s="105">
        <v>0.92661788666666522</v>
      </c>
      <c r="T8" s="105">
        <v>1.6535876227999973</v>
      </c>
      <c r="U8" s="105">
        <v>1.6535876227999973</v>
      </c>
      <c r="V8" s="105">
        <v>1.6535876227999973</v>
      </c>
      <c r="W8" s="105">
        <v>1.6535876227999973</v>
      </c>
      <c r="X8" s="105">
        <v>1.6535876227999973</v>
      </c>
      <c r="Y8" s="105">
        <v>2.4073564341999956</v>
      </c>
      <c r="Z8" s="105">
        <v>2.4073564341999956</v>
      </c>
      <c r="AA8" s="105">
        <v>2.4073564341999956</v>
      </c>
      <c r="AB8" s="105">
        <v>2.4073564341999956</v>
      </c>
      <c r="AC8" s="105">
        <v>2.4073564341999956</v>
      </c>
      <c r="AD8" s="105">
        <v>3.1596302455999945</v>
      </c>
      <c r="AE8" s="105">
        <v>3.1596302455999945</v>
      </c>
      <c r="AF8" s="105">
        <v>3.1596302455999945</v>
      </c>
      <c r="AG8" s="105">
        <v>3.1596302455999945</v>
      </c>
      <c r="AH8" s="105">
        <v>3.1596302455999945</v>
      </c>
      <c r="AI8" s="105">
        <v>3.9183440569999992</v>
      </c>
      <c r="AJ8" s="105">
        <v>3.9183440569999992</v>
      </c>
      <c r="AK8" s="105">
        <v>3.9183440569999992</v>
      </c>
      <c r="AL8" s="105">
        <v>3.9183440569999992</v>
      </c>
      <c r="AM8" s="105">
        <v>3.9183440569999992</v>
      </c>
      <c r="AN8" s="105">
        <v>3.9183440569999992</v>
      </c>
      <c r="AO8" s="105">
        <v>3.9183440569999992</v>
      </c>
      <c r="AP8" s="105">
        <v>3.9183440569999992</v>
      </c>
      <c r="AQ8" s="105">
        <v>3.9183440569999992</v>
      </c>
      <c r="AR8" s="105">
        <v>3.9183440569999992</v>
      </c>
      <c r="AS8" s="105">
        <v>3.9183440569999992</v>
      </c>
      <c r="AT8" s="105">
        <v>3.9183440569999992</v>
      </c>
      <c r="AU8" s="105">
        <v>3.9183440569999992</v>
      </c>
      <c r="AV8" s="105">
        <v>3.9183440569999992</v>
      </c>
      <c r="AW8" s="105">
        <v>3.9183440569999992</v>
      </c>
      <c r="AX8" s="105">
        <v>3.9183440569999992</v>
      </c>
      <c r="AY8" s="105">
        <v>3.9183440569999992</v>
      </c>
      <c r="AZ8" s="105">
        <v>3.9183440569999992</v>
      </c>
      <c r="BA8" s="105">
        <v>3.9183440569999992</v>
      </c>
      <c r="BB8" s="105">
        <v>3.9183440569999992</v>
      </c>
      <c r="BC8" s="105">
        <v>3.9183440569999992</v>
      </c>
      <c r="BD8" s="105">
        <v>3.9183440569999992</v>
      </c>
      <c r="BE8" s="105">
        <v>3.9183440569999992</v>
      </c>
      <c r="BF8" s="105">
        <v>3.9183440569999992</v>
      </c>
      <c r="BG8" s="105">
        <v>3.9183440569999992</v>
      </c>
      <c r="BH8" s="105">
        <v>3.9183440569999992</v>
      </c>
      <c r="BI8" s="105">
        <v>3.9183440569999992</v>
      </c>
      <c r="BJ8" s="105">
        <v>3.9183440569999992</v>
      </c>
      <c r="BK8" s="105">
        <v>3.9183440569999992</v>
      </c>
      <c r="BL8" s="105">
        <v>3.9183440569999992</v>
      </c>
      <c r="BM8" s="105">
        <v>3.9183440569999992</v>
      </c>
      <c r="BN8" s="105">
        <v>3.9183440569999992</v>
      </c>
      <c r="BO8" s="105">
        <v>3.9183440569999992</v>
      </c>
      <c r="BP8" s="105">
        <v>3.9183440569999992</v>
      </c>
      <c r="BQ8" s="105">
        <v>3.9183440569999992</v>
      </c>
      <c r="BR8" s="105">
        <v>3.9183440569999992</v>
      </c>
      <c r="BS8" s="105">
        <v>3.9183440569999992</v>
      </c>
      <c r="BT8" s="105">
        <v>3.9183440569999992</v>
      </c>
      <c r="BU8" s="105">
        <v>3.9183440569999992</v>
      </c>
      <c r="BV8" s="105">
        <v>3.9183440569999992</v>
      </c>
      <c r="BW8" s="105">
        <v>3.9183440569999992</v>
      </c>
      <c r="BX8" s="105">
        <v>3.9183440569999992</v>
      </c>
      <c r="BY8" s="105">
        <v>3.9183440569999992</v>
      </c>
      <c r="BZ8" s="105">
        <v>3.9183440569999992</v>
      </c>
      <c r="CA8" s="105">
        <v>3.9183440569999992</v>
      </c>
      <c r="CB8" s="105">
        <v>3.9183440569999992</v>
      </c>
      <c r="CC8" s="105">
        <v>3.9183440569999992</v>
      </c>
      <c r="CD8" s="105">
        <v>3.9183440569999992</v>
      </c>
      <c r="CE8" s="105">
        <v>3.9183440569999992</v>
      </c>
      <c r="CF8" s="105">
        <v>3.9183440569999992</v>
      </c>
      <c r="CG8" s="105">
        <v>3.9183440569999992</v>
      </c>
      <c r="CH8" s="105">
        <v>3.9183440569999992</v>
      </c>
      <c r="CI8" s="105">
        <v>3.9183440569999992</v>
      </c>
      <c r="CJ8" s="105">
        <v>3.9183440569999992</v>
      </c>
      <c r="CK8" s="105">
        <v>3.9183440569999992</v>
      </c>
      <c r="CL8" s="105">
        <v>3.9183440569999992</v>
      </c>
      <c r="CM8" s="105">
        <v>3.9183440569999992</v>
      </c>
      <c r="CN8" s="105">
        <v>3.9183440569999992</v>
      </c>
      <c r="CO8" s="105">
        <v>3.9183440569999992</v>
      </c>
      <c r="CP8" s="105">
        <v>3.9183440569999992</v>
      </c>
    </row>
    <row r="9" spans="2:94" x14ac:dyDescent="0.25">
      <c r="B9" s="122"/>
      <c r="C9" s="20"/>
      <c r="D9" s="21"/>
      <c r="E9" s="21" t="s">
        <v>107</v>
      </c>
      <c r="F9" s="22"/>
      <c r="G9" s="22"/>
      <c r="H9" s="23" t="s">
        <v>106</v>
      </c>
      <c r="I9" s="24"/>
      <c r="J9" s="25"/>
      <c r="K9" s="25"/>
      <c r="L9" s="25"/>
      <c r="M9" s="25"/>
      <c r="N9" s="89"/>
      <c r="O9" s="85">
        <f t="shared" ref="O9:AT9" si="0">O24</f>
        <v>2.4310186313496018</v>
      </c>
      <c r="P9" s="85">
        <f t="shared" si="0"/>
        <v>2.4310186313496018</v>
      </c>
      <c r="Q9" s="85">
        <f t="shared" si="0"/>
        <v>2.4310186313496018</v>
      </c>
      <c r="R9" s="85">
        <f t="shared" si="0"/>
        <v>2.4310186313496018</v>
      </c>
      <c r="S9" s="85">
        <f t="shared" si="0"/>
        <v>2.4310186313496018</v>
      </c>
      <c r="T9" s="85">
        <f t="shared" si="0"/>
        <v>2.6054884685792774</v>
      </c>
      <c r="U9" s="85">
        <f t="shared" si="0"/>
        <v>2.6054884685792774</v>
      </c>
      <c r="V9" s="85">
        <f t="shared" si="0"/>
        <v>2.6054884685792774</v>
      </c>
      <c r="W9" s="85">
        <f t="shared" si="0"/>
        <v>2.6054884685792774</v>
      </c>
      <c r="X9" s="85">
        <f t="shared" si="0"/>
        <v>2.6054884685792774</v>
      </c>
      <c r="Y9" s="85">
        <f t="shared" si="0"/>
        <v>2.7744996140173184</v>
      </c>
      <c r="Z9" s="85">
        <f t="shared" si="0"/>
        <v>2.7744996140173184</v>
      </c>
      <c r="AA9" s="85">
        <f t="shared" si="0"/>
        <v>2.7744996140173184</v>
      </c>
      <c r="AB9" s="85">
        <f t="shared" si="0"/>
        <v>2.7744996140173184</v>
      </c>
      <c r="AC9" s="85">
        <f t="shared" si="0"/>
        <v>2.7744996140173184</v>
      </c>
      <c r="AD9" s="85">
        <f t="shared" si="0"/>
        <v>2.9453669424845623</v>
      </c>
      <c r="AE9" s="85">
        <f t="shared" si="0"/>
        <v>2.9453669424845623</v>
      </c>
      <c r="AF9" s="85">
        <f t="shared" si="0"/>
        <v>2.9453669424845623</v>
      </c>
      <c r="AG9" s="85">
        <f t="shared" si="0"/>
        <v>2.9453669424845623</v>
      </c>
      <c r="AH9" s="85">
        <f t="shared" si="0"/>
        <v>2.9453669424845623</v>
      </c>
      <c r="AI9" s="85">
        <f t="shared" si="0"/>
        <v>3.1473986742943749</v>
      </c>
      <c r="AJ9" s="85">
        <f t="shared" si="0"/>
        <v>3.1473986742943749</v>
      </c>
      <c r="AK9" s="85">
        <f t="shared" si="0"/>
        <v>3.1473986742943749</v>
      </c>
      <c r="AL9" s="85">
        <f t="shared" si="0"/>
        <v>3.1473986742943749</v>
      </c>
      <c r="AM9" s="85">
        <f t="shared" si="0"/>
        <v>3.1473986742943749</v>
      </c>
      <c r="AN9" s="85">
        <f t="shared" si="0"/>
        <v>0.84010432000000002</v>
      </c>
      <c r="AO9" s="85">
        <f t="shared" si="0"/>
        <v>0.84010432000000002</v>
      </c>
      <c r="AP9" s="85">
        <f t="shared" si="0"/>
        <v>0.84010432000000002</v>
      </c>
      <c r="AQ9" s="85">
        <f t="shared" si="0"/>
        <v>0.84010432000000002</v>
      </c>
      <c r="AR9" s="85">
        <f t="shared" si="0"/>
        <v>0.84010432000000002</v>
      </c>
      <c r="AS9" s="85">
        <f t="shared" si="0"/>
        <v>0.84010432000000002</v>
      </c>
      <c r="AT9" s="85">
        <f t="shared" si="0"/>
        <v>0.84010432000000002</v>
      </c>
      <c r="AU9" s="85">
        <f t="shared" ref="AU9:CA9" si="1">AU24</f>
        <v>0.84010432000000002</v>
      </c>
      <c r="AV9" s="85">
        <f t="shared" si="1"/>
        <v>0.84010432000000002</v>
      </c>
      <c r="AW9" s="85">
        <f t="shared" si="1"/>
        <v>0.84010432000000002</v>
      </c>
      <c r="AX9" s="85">
        <f t="shared" si="1"/>
        <v>0.84010432000000002</v>
      </c>
      <c r="AY9" s="85">
        <f t="shared" si="1"/>
        <v>0.84010432000000002</v>
      </c>
      <c r="AZ9" s="85">
        <f t="shared" si="1"/>
        <v>0.84010432000000002</v>
      </c>
      <c r="BA9" s="85">
        <f t="shared" si="1"/>
        <v>0.84010432000000002</v>
      </c>
      <c r="BB9" s="85">
        <f t="shared" si="1"/>
        <v>0.84010432000000002</v>
      </c>
      <c r="BC9" s="85">
        <f t="shared" si="1"/>
        <v>0.84010432000000002</v>
      </c>
      <c r="BD9" s="85">
        <f t="shared" si="1"/>
        <v>0.84010432000000002</v>
      </c>
      <c r="BE9" s="85">
        <f t="shared" si="1"/>
        <v>0.84010432000000002</v>
      </c>
      <c r="BF9" s="85">
        <f t="shared" si="1"/>
        <v>0.84010432000000002</v>
      </c>
      <c r="BG9" s="85">
        <f t="shared" si="1"/>
        <v>0.84010432000000002</v>
      </c>
      <c r="BH9" s="85">
        <f t="shared" si="1"/>
        <v>0.84010432000000002</v>
      </c>
      <c r="BI9" s="85">
        <f t="shared" si="1"/>
        <v>0.84010432000000002</v>
      </c>
      <c r="BJ9" s="85">
        <f t="shared" si="1"/>
        <v>0.84010432000000002</v>
      </c>
      <c r="BK9" s="85">
        <f t="shared" si="1"/>
        <v>0.84010432000000002</v>
      </c>
      <c r="BL9" s="85">
        <f t="shared" si="1"/>
        <v>0.84010432000000002</v>
      </c>
      <c r="BM9" s="85">
        <f t="shared" si="1"/>
        <v>0.84010432000000002</v>
      </c>
      <c r="BN9" s="85">
        <f t="shared" si="1"/>
        <v>0.84010432000000002</v>
      </c>
      <c r="BO9" s="85">
        <f t="shared" si="1"/>
        <v>0.84010432000000002</v>
      </c>
      <c r="BP9" s="85">
        <f t="shared" si="1"/>
        <v>0.84010432000000002</v>
      </c>
      <c r="BQ9" s="85">
        <f t="shared" si="1"/>
        <v>0.84010432000000002</v>
      </c>
      <c r="BR9" s="85">
        <f t="shared" si="1"/>
        <v>0.84010432000000002</v>
      </c>
      <c r="BS9" s="85">
        <f t="shared" si="1"/>
        <v>0.84010432000000002</v>
      </c>
      <c r="BT9" s="85">
        <f t="shared" si="1"/>
        <v>0.84010432000000002</v>
      </c>
      <c r="BU9" s="85">
        <f t="shared" si="1"/>
        <v>0.84010432000000002</v>
      </c>
      <c r="BV9" s="85">
        <f t="shared" si="1"/>
        <v>0.84010432000000002</v>
      </c>
      <c r="BW9" s="85">
        <f t="shared" si="1"/>
        <v>0.84010432000000002</v>
      </c>
      <c r="BX9" s="85">
        <f t="shared" si="1"/>
        <v>0.84010432000000002</v>
      </c>
      <c r="BY9" s="85">
        <f t="shared" si="1"/>
        <v>0.84010432000000002</v>
      </c>
      <c r="BZ9" s="85">
        <f t="shared" si="1"/>
        <v>0.84010432000000002</v>
      </c>
      <c r="CA9" s="85">
        <f t="shared" si="1"/>
        <v>0.84010432000000002</v>
      </c>
      <c r="CB9" s="85">
        <f t="shared" ref="CB9:CP9" si="2">CB24</f>
        <v>0.84010432000000002</v>
      </c>
      <c r="CC9" s="85">
        <f t="shared" si="2"/>
        <v>0.84010432000000002</v>
      </c>
      <c r="CD9" s="85">
        <f t="shared" si="2"/>
        <v>0.84010432000000002</v>
      </c>
      <c r="CE9" s="85">
        <f t="shared" si="2"/>
        <v>0.84010432000000002</v>
      </c>
      <c r="CF9" s="85">
        <f t="shared" si="2"/>
        <v>0.84010432000000002</v>
      </c>
      <c r="CG9" s="85">
        <f t="shared" si="2"/>
        <v>0.84010432000000002</v>
      </c>
      <c r="CH9" s="85">
        <f t="shared" si="2"/>
        <v>0.84010432000000002</v>
      </c>
      <c r="CI9" s="85">
        <f t="shared" si="2"/>
        <v>0.84010432000000002</v>
      </c>
      <c r="CJ9" s="85">
        <f t="shared" si="2"/>
        <v>0.84010432000000002</v>
      </c>
      <c r="CK9" s="85">
        <f t="shared" si="2"/>
        <v>0.84010432000000002</v>
      </c>
      <c r="CL9" s="85">
        <f t="shared" si="2"/>
        <v>0.84010432000000002</v>
      </c>
      <c r="CM9" s="85">
        <f t="shared" si="2"/>
        <v>0.84010432000000002</v>
      </c>
      <c r="CN9" s="85">
        <f t="shared" si="2"/>
        <v>0.84010432000000002</v>
      </c>
      <c r="CO9" s="85">
        <f t="shared" si="2"/>
        <v>0.84010432000000002</v>
      </c>
      <c r="CP9" s="85">
        <f t="shared" si="2"/>
        <v>0.84010432000000002</v>
      </c>
    </row>
    <row r="10" spans="2:94" x14ac:dyDescent="0.25">
      <c r="B10" s="122"/>
      <c r="C10" s="20"/>
      <c r="D10" s="21"/>
      <c r="E10" s="21" t="s">
        <v>108</v>
      </c>
      <c r="F10" s="22"/>
      <c r="G10" s="84">
        <v>3.5000000000000003E-2</v>
      </c>
      <c r="H10" s="23" t="s">
        <v>106</v>
      </c>
      <c r="I10" s="24"/>
      <c r="J10" s="25"/>
      <c r="K10" s="25"/>
      <c r="L10" s="25"/>
      <c r="M10" s="25"/>
      <c r="N10" s="89"/>
      <c r="O10" s="86">
        <f>$G$10</f>
        <v>3.5000000000000003E-2</v>
      </c>
      <c r="P10" s="86">
        <f>$G$10</f>
        <v>3.5000000000000003E-2</v>
      </c>
      <c r="Q10" s="86">
        <f t="shared" ref="Q10:CB10" si="3">$G$10</f>
        <v>3.5000000000000003E-2</v>
      </c>
      <c r="R10" s="86">
        <f t="shared" si="3"/>
        <v>3.5000000000000003E-2</v>
      </c>
      <c r="S10" s="86">
        <f t="shared" si="3"/>
        <v>3.5000000000000003E-2</v>
      </c>
      <c r="T10" s="86">
        <f t="shared" si="3"/>
        <v>3.5000000000000003E-2</v>
      </c>
      <c r="U10" s="86">
        <f t="shared" si="3"/>
        <v>3.5000000000000003E-2</v>
      </c>
      <c r="V10" s="86">
        <f t="shared" si="3"/>
        <v>3.5000000000000003E-2</v>
      </c>
      <c r="W10" s="86">
        <f t="shared" si="3"/>
        <v>3.5000000000000003E-2</v>
      </c>
      <c r="X10" s="86">
        <f t="shared" si="3"/>
        <v>3.5000000000000003E-2</v>
      </c>
      <c r="Y10" s="86">
        <f t="shared" si="3"/>
        <v>3.5000000000000003E-2</v>
      </c>
      <c r="Z10" s="86">
        <f t="shared" si="3"/>
        <v>3.5000000000000003E-2</v>
      </c>
      <c r="AA10" s="86">
        <f t="shared" si="3"/>
        <v>3.5000000000000003E-2</v>
      </c>
      <c r="AB10" s="86">
        <f t="shared" si="3"/>
        <v>3.5000000000000003E-2</v>
      </c>
      <c r="AC10" s="86">
        <f t="shared" si="3"/>
        <v>3.5000000000000003E-2</v>
      </c>
      <c r="AD10" s="86">
        <f t="shared" si="3"/>
        <v>3.5000000000000003E-2</v>
      </c>
      <c r="AE10" s="86">
        <f t="shared" si="3"/>
        <v>3.5000000000000003E-2</v>
      </c>
      <c r="AF10" s="86">
        <f t="shared" si="3"/>
        <v>3.5000000000000003E-2</v>
      </c>
      <c r="AG10" s="86">
        <f t="shared" si="3"/>
        <v>3.5000000000000003E-2</v>
      </c>
      <c r="AH10" s="86">
        <f t="shared" si="3"/>
        <v>3.5000000000000003E-2</v>
      </c>
      <c r="AI10" s="86">
        <f t="shared" si="3"/>
        <v>3.5000000000000003E-2</v>
      </c>
      <c r="AJ10" s="86">
        <f t="shared" si="3"/>
        <v>3.5000000000000003E-2</v>
      </c>
      <c r="AK10" s="86">
        <f t="shared" si="3"/>
        <v>3.5000000000000003E-2</v>
      </c>
      <c r="AL10" s="86">
        <f t="shared" si="3"/>
        <v>3.5000000000000003E-2</v>
      </c>
      <c r="AM10" s="86">
        <f t="shared" si="3"/>
        <v>3.5000000000000003E-2</v>
      </c>
      <c r="AN10" s="86">
        <f t="shared" si="3"/>
        <v>3.5000000000000003E-2</v>
      </c>
      <c r="AO10" s="86">
        <f t="shared" si="3"/>
        <v>3.5000000000000003E-2</v>
      </c>
      <c r="AP10" s="86">
        <f t="shared" si="3"/>
        <v>3.5000000000000003E-2</v>
      </c>
      <c r="AQ10" s="86">
        <f t="shared" si="3"/>
        <v>3.5000000000000003E-2</v>
      </c>
      <c r="AR10" s="86">
        <f t="shared" si="3"/>
        <v>3.5000000000000003E-2</v>
      </c>
      <c r="AS10" s="86">
        <f t="shared" si="3"/>
        <v>3.5000000000000003E-2</v>
      </c>
      <c r="AT10" s="86">
        <f t="shared" si="3"/>
        <v>3.5000000000000003E-2</v>
      </c>
      <c r="AU10" s="86">
        <f t="shared" si="3"/>
        <v>3.5000000000000003E-2</v>
      </c>
      <c r="AV10" s="86">
        <f t="shared" si="3"/>
        <v>3.5000000000000003E-2</v>
      </c>
      <c r="AW10" s="86">
        <f t="shared" si="3"/>
        <v>3.5000000000000003E-2</v>
      </c>
      <c r="AX10" s="86">
        <f t="shared" si="3"/>
        <v>3.5000000000000003E-2</v>
      </c>
      <c r="AY10" s="86">
        <f t="shared" si="3"/>
        <v>3.5000000000000003E-2</v>
      </c>
      <c r="AZ10" s="86">
        <f t="shared" si="3"/>
        <v>3.5000000000000003E-2</v>
      </c>
      <c r="BA10" s="86">
        <f t="shared" si="3"/>
        <v>3.5000000000000003E-2</v>
      </c>
      <c r="BB10" s="86">
        <f t="shared" si="3"/>
        <v>3.5000000000000003E-2</v>
      </c>
      <c r="BC10" s="86">
        <f t="shared" si="3"/>
        <v>3.5000000000000003E-2</v>
      </c>
      <c r="BD10" s="86">
        <f t="shared" si="3"/>
        <v>3.5000000000000003E-2</v>
      </c>
      <c r="BE10" s="86">
        <f t="shared" si="3"/>
        <v>3.5000000000000003E-2</v>
      </c>
      <c r="BF10" s="86">
        <f t="shared" si="3"/>
        <v>3.5000000000000003E-2</v>
      </c>
      <c r="BG10" s="86">
        <f t="shared" si="3"/>
        <v>3.5000000000000003E-2</v>
      </c>
      <c r="BH10" s="86">
        <f t="shared" si="3"/>
        <v>3.5000000000000003E-2</v>
      </c>
      <c r="BI10" s="86">
        <f t="shared" si="3"/>
        <v>3.5000000000000003E-2</v>
      </c>
      <c r="BJ10" s="86">
        <f t="shared" si="3"/>
        <v>3.5000000000000003E-2</v>
      </c>
      <c r="BK10" s="86">
        <f t="shared" si="3"/>
        <v>3.5000000000000003E-2</v>
      </c>
      <c r="BL10" s="86">
        <f t="shared" si="3"/>
        <v>3.5000000000000003E-2</v>
      </c>
      <c r="BM10" s="86">
        <f t="shared" si="3"/>
        <v>3.5000000000000003E-2</v>
      </c>
      <c r="BN10" s="86">
        <f t="shared" si="3"/>
        <v>3.5000000000000003E-2</v>
      </c>
      <c r="BO10" s="86">
        <f t="shared" si="3"/>
        <v>3.5000000000000003E-2</v>
      </c>
      <c r="BP10" s="86">
        <f t="shared" si="3"/>
        <v>3.5000000000000003E-2</v>
      </c>
      <c r="BQ10" s="86">
        <f t="shared" si="3"/>
        <v>3.5000000000000003E-2</v>
      </c>
      <c r="BR10" s="86">
        <f t="shared" si="3"/>
        <v>3.5000000000000003E-2</v>
      </c>
      <c r="BS10" s="86">
        <f t="shared" si="3"/>
        <v>3.5000000000000003E-2</v>
      </c>
      <c r="BT10" s="86">
        <f t="shared" si="3"/>
        <v>3.5000000000000003E-2</v>
      </c>
      <c r="BU10" s="86">
        <f t="shared" si="3"/>
        <v>3.5000000000000003E-2</v>
      </c>
      <c r="BV10" s="86">
        <f t="shared" si="3"/>
        <v>3.5000000000000003E-2</v>
      </c>
      <c r="BW10" s="86">
        <f t="shared" si="3"/>
        <v>3.5000000000000003E-2</v>
      </c>
      <c r="BX10" s="86">
        <f t="shared" si="3"/>
        <v>3.5000000000000003E-2</v>
      </c>
      <c r="BY10" s="86">
        <f t="shared" si="3"/>
        <v>3.5000000000000003E-2</v>
      </c>
      <c r="BZ10" s="86">
        <f t="shared" si="3"/>
        <v>3.5000000000000003E-2</v>
      </c>
      <c r="CA10" s="86">
        <f t="shared" si="3"/>
        <v>3.5000000000000003E-2</v>
      </c>
      <c r="CB10" s="86">
        <f t="shared" si="3"/>
        <v>3.5000000000000003E-2</v>
      </c>
      <c r="CC10" s="86">
        <f t="shared" ref="CC10:CP10" si="4">$G$10</f>
        <v>3.5000000000000003E-2</v>
      </c>
      <c r="CD10" s="86">
        <f t="shared" si="4"/>
        <v>3.5000000000000003E-2</v>
      </c>
      <c r="CE10" s="86">
        <f t="shared" si="4"/>
        <v>3.5000000000000003E-2</v>
      </c>
      <c r="CF10" s="86">
        <f t="shared" si="4"/>
        <v>3.5000000000000003E-2</v>
      </c>
      <c r="CG10" s="86">
        <f t="shared" si="4"/>
        <v>3.5000000000000003E-2</v>
      </c>
      <c r="CH10" s="86">
        <f t="shared" si="4"/>
        <v>3.5000000000000003E-2</v>
      </c>
      <c r="CI10" s="86">
        <f t="shared" si="4"/>
        <v>3.5000000000000003E-2</v>
      </c>
      <c r="CJ10" s="86">
        <f t="shared" si="4"/>
        <v>3.5000000000000003E-2</v>
      </c>
      <c r="CK10" s="86">
        <f t="shared" si="4"/>
        <v>3.5000000000000003E-2</v>
      </c>
      <c r="CL10" s="86">
        <f t="shared" si="4"/>
        <v>3.5000000000000003E-2</v>
      </c>
      <c r="CM10" s="86">
        <f t="shared" si="4"/>
        <v>3.5000000000000003E-2</v>
      </c>
      <c r="CN10" s="86">
        <f t="shared" si="4"/>
        <v>3.5000000000000003E-2</v>
      </c>
      <c r="CO10" s="86">
        <f t="shared" si="4"/>
        <v>3.5000000000000003E-2</v>
      </c>
      <c r="CP10" s="86">
        <f t="shared" si="4"/>
        <v>3.5000000000000003E-2</v>
      </c>
    </row>
    <row r="11" spans="2:94" x14ac:dyDescent="0.25">
      <c r="B11" s="122"/>
      <c r="C11" s="20"/>
      <c r="D11" s="21"/>
      <c r="E11" s="21" t="s">
        <v>109</v>
      </c>
      <c r="F11" s="22"/>
      <c r="G11" s="21"/>
      <c r="H11" s="23" t="s">
        <v>106</v>
      </c>
      <c r="I11" s="24"/>
      <c r="J11" s="25"/>
      <c r="K11" s="25"/>
      <c r="L11" s="25"/>
      <c r="M11" s="25"/>
      <c r="N11" s="89"/>
      <c r="O11" s="87">
        <f>1/(1+O10)</f>
        <v>0.96618357487922713</v>
      </c>
      <c r="P11" s="87">
        <f>1/(1+P10)</f>
        <v>0.96618357487922713</v>
      </c>
      <c r="Q11" s="87">
        <f t="shared" ref="Q11:CB11" si="5">1/(1+Q10)</f>
        <v>0.96618357487922713</v>
      </c>
      <c r="R11" s="87">
        <f t="shared" si="5"/>
        <v>0.96618357487922713</v>
      </c>
      <c r="S11" s="87">
        <f t="shared" si="5"/>
        <v>0.96618357487922713</v>
      </c>
      <c r="T11" s="87">
        <f t="shared" si="5"/>
        <v>0.96618357487922713</v>
      </c>
      <c r="U11" s="87">
        <f t="shared" si="5"/>
        <v>0.96618357487922713</v>
      </c>
      <c r="V11" s="87">
        <f t="shared" si="5"/>
        <v>0.96618357487922713</v>
      </c>
      <c r="W11" s="87">
        <f t="shared" si="5"/>
        <v>0.96618357487922713</v>
      </c>
      <c r="X11" s="87">
        <f t="shared" si="5"/>
        <v>0.96618357487922713</v>
      </c>
      <c r="Y11" s="87">
        <f t="shared" si="5"/>
        <v>0.96618357487922713</v>
      </c>
      <c r="Z11" s="87">
        <f t="shared" si="5"/>
        <v>0.96618357487922713</v>
      </c>
      <c r="AA11" s="87">
        <f t="shared" si="5"/>
        <v>0.96618357487922713</v>
      </c>
      <c r="AB11" s="87">
        <f t="shared" si="5"/>
        <v>0.96618357487922713</v>
      </c>
      <c r="AC11" s="87">
        <f t="shared" si="5"/>
        <v>0.96618357487922713</v>
      </c>
      <c r="AD11" s="87">
        <f t="shared" si="5"/>
        <v>0.96618357487922713</v>
      </c>
      <c r="AE11" s="87">
        <f t="shared" si="5"/>
        <v>0.96618357487922713</v>
      </c>
      <c r="AF11" s="87">
        <f t="shared" si="5"/>
        <v>0.96618357487922713</v>
      </c>
      <c r="AG11" s="87">
        <f t="shared" si="5"/>
        <v>0.96618357487922713</v>
      </c>
      <c r="AH11" s="87">
        <f t="shared" si="5"/>
        <v>0.96618357487922713</v>
      </c>
      <c r="AI11" s="87">
        <f t="shared" si="5"/>
        <v>0.96618357487922713</v>
      </c>
      <c r="AJ11" s="87">
        <f t="shared" si="5"/>
        <v>0.96618357487922713</v>
      </c>
      <c r="AK11" s="87">
        <f t="shared" si="5"/>
        <v>0.96618357487922713</v>
      </c>
      <c r="AL11" s="87">
        <f t="shared" si="5"/>
        <v>0.96618357487922713</v>
      </c>
      <c r="AM11" s="87">
        <f t="shared" si="5"/>
        <v>0.96618357487922713</v>
      </c>
      <c r="AN11" s="87">
        <f t="shared" si="5"/>
        <v>0.96618357487922713</v>
      </c>
      <c r="AO11" s="87">
        <f t="shared" si="5"/>
        <v>0.96618357487922713</v>
      </c>
      <c r="AP11" s="87">
        <f t="shared" si="5"/>
        <v>0.96618357487922713</v>
      </c>
      <c r="AQ11" s="87">
        <f t="shared" si="5"/>
        <v>0.96618357487922713</v>
      </c>
      <c r="AR11" s="87">
        <f t="shared" si="5"/>
        <v>0.96618357487922713</v>
      </c>
      <c r="AS11" s="87">
        <f t="shared" si="5"/>
        <v>0.96618357487922713</v>
      </c>
      <c r="AT11" s="87">
        <f t="shared" si="5"/>
        <v>0.96618357487922713</v>
      </c>
      <c r="AU11" s="87">
        <f t="shared" si="5"/>
        <v>0.96618357487922713</v>
      </c>
      <c r="AV11" s="87">
        <f t="shared" si="5"/>
        <v>0.96618357487922713</v>
      </c>
      <c r="AW11" s="87">
        <f t="shared" si="5"/>
        <v>0.96618357487922713</v>
      </c>
      <c r="AX11" s="87">
        <f t="shared" si="5"/>
        <v>0.96618357487922713</v>
      </c>
      <c r="AY11" s="87">
        <f t="shared" si="5"/>
        <v>0.96618357487922713</v>
      </c>
      <c r="AZ11" s="87">
        <f t="shared" si="5"/>
        <v>0.96618357487922713</v>
      </c>
      <c r="BA11" s="87">
        <f t="shared" si="5"/>
        <v>0.96618357487922713</v>
      </c>
      <c r="BB11" s="87">
        <f t="shared" si="5"/>
        <v>0.96618357487922713</v>
      </c>
      <c r="BC11" s="87">
        <f t="shared" si="5"/>
        <v>0.96618357487922713</v>
      </c>
      <c r="BD11" s="87">
        <f t="shared" si="5"/>
        <v>0.96618357487922713</v>
      </c>
      <c r="BE11" s="87">
        <f t="shared" si="5"/>
        <v>0.96618357487922713</v>
      </c>
      <c r="BF11" s="87">
        <f t="shared" si="5"/>
        <v>0.96618357487922713</v>
      </c>
      <c r="BG11" s="87">
        <f t="shared" si="5"/>
        <v>0.96618357487922713</v>
      </c>
      <c r="BH11" s="87">
        <f t="shared" si="5"/>
        <v>0.96618357487922713</v>
      </c>
      <c r="BI11" s="87">
        <f t="shared" si="5"/>
        <v>0.96618357487922713</v>
      </c>
      <c r="BJ11" s="87">
        <f t="shared" si="5"/>
        <v>0.96618357487922713</v>
      </c>
      <c r="BK11" s="87">
        <f t="shared" si="5"/>
        <v>0.96618357487922713</v>
      </c>
      <c r="BL11" s="87">
        <f t="shared" si="5"/>
        <v>0.96618357487922713</v>
      </c>
      <c r="BM11" s="87">
        <f t="shared" si="5"/>
        <v>0.96618357487922713</v>
      </c>
      <c r="BN11" s="87">
        <f t="shared" si="5"/>
        <v>0.96618357487922713</v>
      </c>
      <c r="BO11" s="87">
        <f t="shared" si="5"/>
        <v>0.96618357487922713</v>
      </c>
      <c r="BP11" s="87">
        <f t="shared" si="5"/>
        <v>0.96618357487922713</v>
      </c>
      <c r="BQ11" s="87">
        <f t="shared" si="5"/>
        <v>0.96618357487922713</v>
      </c>
      <c r="BR11" s="87">
        <f t="shared" si="5"/>
        <v>0.96618357487922713</v>
      </c>
      <c r="BS11" s="87">
        <f t="shared" si="5"/>
        <v>0.96618357487922713</v>
      </c>
      <c r="BT11" s="87">
        <f t="shared" si="5"/>
        <v>0.96618357487922713</v>
      </c>
      <c r="BU11" s="87">
        <f t="shared" si="5"/>
        <v>0.96618357487922713</v>
      </c>
      <c r="BV11" s="87">
        <f t="shared" si="5"/>
        <v>0.96618357487922713</v>
      </c>
      <c r="BW11" s="87">
        <f t="shared" si="5"/>
        <v>0.96618357487922713</v>
      </c>
      <c r="BX11" s="87">
        <f t="shared" si="5"/>
        <v>0.96618357487922713</v>
      </c>
      <c r="BY11" s="87">
        <f t="shared" si="5"/>
        <v>0.96618357487922713</v>
      </c>
      <c r="BZ11" s="87">
        <f t="shared" si="5"/>
        <v>0.96618357487922713</v>
      </c>
      <c r="CA11" s="87">
        <f t="shared" si="5"/>
        <v>0.96618357487922713</v>
      </c>
      <c r="CB11" s="87">
        <f t="shared" si="5"/>
        <v>0.96618357487922713</v>
      </c>
      <c r="CC11" s="87">
        <f t="shared" ref="CC11:CP11" si="6">1/(1+CC10)</f>
        <v>0.96618357487922713</v>
      </c>
      <c r="CD11" s="87">
        <f t="shared" si="6"/>
        <v>0.96618357487922713</v>
      </c>
      <c r="CE11" s="87">
        <f t="shared" si="6"/>
        <v>0.96618357487922713</v>
      </c>
      <c r="CF11" s="87">
        <f t="shared" si="6"/>
        <v>0.96618357487922713</v>
      </c>
      <c r="CG11" s="87">
        <f t="shared" si="6"/>
        <v>0.96618357487922713</v>
      </c>
      <c r="CH11" s="87">
        <f t="shared" si="6"/>
        <v>0.96618357487922713</v>
      </c>
      <c r="CI11" s="87">
        <f t="shared" si="6"/>
        <v>0.96618357487922713</v>
      </c>
      <c r="CJ11" s="87">
        <f t="shared" si="6"/>
        <v>0.96618357487922713</v>
      </c>
      <c r="CK11" s="87">
        <f t="shared" si="6"/>
        <v>0.96618357487922713</v>
      </c>
      <c r="CL11" s="87">
        <f t="shared" si="6"/>
        <v>0.96618357487922713</v>
      </c>
      <c r="CM11" s="87">
        <f t="shared" si="6"/>
        <v>0.96618357487922713</v>
      </c>
      <c r="CN11" s="87">
        <f t="shared" si="6"/>
        <v>0.96618357487922713</v>
      </c>
      <c r="CO11" s="87">
        <f t="shared" si="6"/>
        <v>0.96618357487922713</v>
      </c>
      <c r="CP11" s="87">
        <f t="shared" si="6"/>
        <v>0.96618357487922713</v>
      </c>
    </row>
    <row r="12" spans="2:94" x14ac:dyDescent="0.25">
      <c r="B12" s="122"/>
      <c r="C12" s="20"/>
      <c r="D12" s="21"/>
      <c r="E12" s="21" t="s">
        <v>110</v>
      </c>
      <c r="F12" s="21" t="s">
        <v>111</v>
      </c>
      <c r="G12" s="21"/>
      <c r="H12" s="21" t="s">
        <v>112</v>
      </c>
      <c r="I12" s="24"/>
      <c r="J12" s="25"/>
      <c r="K12" s="25"/>
      <c r="L12" s="25"/>
      <c r="M12" s="25"/>
      <c r="N12" s="89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7"/>
    </row>
    <row r="13" spans="2:94" x14ac:dyDescent="0.25">
      <c r="B13" s="122"/>
      <c r="C13" s="20"/>
      <c r="D13" s="21"/>
      <c r="E13" s="23" t="s">
        <v>110</v>
      </c>
      <c r="F13" s="21" t="s">
        <v>113</v>
      </c>
      <c r="G13" s="21"/>
      <c r="H13" s="28" t="s">
        <v>112</v>
      </c>
      <c r="I13" s="29"/>
      <c r="J13" s="25"/>
      <c r="K13" s="25"/>
      <c r="L13" s="25"/>
      <c r="M13" s="25"/>
      <c r="N13" s="89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7"/>
    </row>
    <row r="14" spans="2:94" ht="15.75" thickBot="1" x14ac:dyDescent="0.3">
      <c r="B14" s="122"/>
      <c r="C14" s="30"/>
      <c r="D14" s="31"/>
      <c r="E14" s="32" t="s">
        <v>114</v>
      </c>
      <c r="F14" s="31"/>
      <c r="G14" s="31"/>
      <c r="H14" s="31" t="s">
        <v>104</v>
      </c>
      <c r="I14" s="33"/>
      <c r="J14" s="34"/>
      <c r="K14" s="34"/>
      <c r="L14" s="34"/>
      <c r="M14" s="34"/>
      <c r="N14" s="89"/>
      <c r="O14" s="91">
        <f>IF((O8+O9)*O11&lt;&gt;0,(O8+O9)*O11,"")</f>
        <v>3.2440932541219976</v>
      </c>
      <c r="P14" s="91">
        <f>IF((P8+P9)*P11&lt;&gt;0,(P8+P9)*P11,"")</f>
        <v>3.2440932541219976</v>
      </c>
      <c r="Q14" s="91">
        <f>IF((Q8+Q9)*Q11&lt;&gt;0,(Q8+Q9)*Q11,"")</f>
        <v>3.2440932541219976</v>
      </c>
      <c r="R14" s="91">
        <f>IF((R8+R9)*R11&lt;&gt;0,(R8+R9)*R11,"")</f>
        <v>3.2440932541219976</v>
      </c>
      <c r="S14" s="91">
        <f t="shared" ref="S14:CA14" si="7">IF((S8+S9)*S11&lt;&gt;0,(S8+S9)*S11,"")</f>
        <v>3.2440932541219976</v>
      </c>
      <c r="T14" s="91">
        <f t="shared" si="7"/>
        <v>4.1150493636514733</v>
      </c>
      <c r="U14" s="91">
        <f t="shared" si="7"/>
        <v>4.1150493636514733</v>
      </c>
      <c r="V14" s="91">
        <f t="shared" si="7"/>
        <v>4.1150493636514733</v>
      </c>
      <c r="W14" s="91">
        <f t="shared" si="7"/>
        <v>4.1150493636514733</v>
      </c>
      <c r="X14" s="91">
        <f t="shared" si="7"/>
        <v>4.1150493636514733</v>
      </c>
      <c r="Y14" s="91">
        <f t="shared" si="7"/>
        <v>5.0066242011761499</v>
      </c>
      <c r="Z14" s="91">
        <f t="shared" si="7"/>
        <v>5.0066242011761499</v>
      </c>
      <c r="AA14" s="91">
        <f t="shared" si="7"/>
        <v>5.0066242011761499</v>
      </c>
      <c r="AB14" s="91">
        <f t="shared" si="7"/>
        <v>5.0066242011761499</v>
      </c>
      <c r="AC14" s="91">
        <f t="shared" si="7"/>
        <v>5.0066242011761499</v>
      </c>
      <c r="AD14" s="91">
        <f t="shared" si="7"/>
        <v>5.8985480078111667</v>
      </c>
      <c r="AE14" s="91">
        <f t="shared" si="7"/>
        <v>5.8985480078111667</v>
      </c>
      <c r="AF14" s="91">
        <f t="shared" si="7"/>
        <v>5.8985480078111667</v>
      </c>
      <c r="AG14" s="91">
        <f t="shared" si="7"/>
        <v>5.8985480078111667</v>
      </c>
      <c r="AH14" s="91">
        <f t="shared" si="7"/>
        <v>5.8985480078111667</v>
      </c>
      <c r="AI14" s="91">
        <f t="shared" si="7"/>
        <v>6.8268045712989132</v>
      </c>
      <c r="AJ14" s="91">
        <f t="shared" si="7"/>
        <v>6.8268045712989132</v>
      </c>
      <c r="AK14" s="91">
        <f t="shared" si="7"/>
        <v>6.8268045712989132</v>
      </c>
      <c r="AL14" s="91">
        <f t="shared" si="7"/>
        <v>6.8268045712989132</v>
      </c>
      <c r="AM14" s="91">
        <f t="shared" si="7"/>
        <v>6.8268045712989132</v>
      </c>
      <c r="AN14" s="91">
        <f t="shared" si="7"/>
        <v>4.5975346637681147</v>
      </c>
      <c r="AO14" s="91">
        <f t="shared" si="7"/>
        <v>4.5975346637681147</v>
      </c>
      <c r="AP14" s="91">
        <f t="shared" si="7"/>
        <v>4.5975346637681147</v>
      </c>
      <c r="AQ14" s="91">
        <f t="shared" si="7"/>
        <v>4.5975346637681147</v>
      </c>
      <c r="AR14" s="91">
        <f t="shared" si="7"/>
        <v>4.5975346637681147</v>
      </c>
      <c r="AS14" s="91">
        <f t="shared" si="7"/>
        <v>4.5975346637681147</v>
      </c>
      <c r="AT14" s="91">
        <f t="shared" si="7"/>
        <v>4.5975346637681147</v>
      </c>
      <c r="AU14" s="91">
        <f t="shared" si="7"/>
        <v>4.5975346637681147</v>
      </c>
      <c r="AV14" s="91">
        <f t="shared" si="7"/>
        <v>4.5975346637681147</v>
      </c>
      <c r="AW14" s="91">
        <f t="shared" si="7"/>
        <v>4.5975346637681147</v>
      </c>
      <c r="AX14" s="91">
        <f t="shared" si="7"/>
        <v>4.5975346637681147</v>
      </c>
      <c r="AY14" s="91">
        <f t="shared" si="7"/>
        <v>4.5975346637681147</v>
      </c>
      <c r="AZ14" s="91">
        <f t="shared" si="7"/>
        <v>4.5975346637681147</v>
      </c>
      <c r="BA14" s="91">
        <f t="shared" si="7"/>
        <v>4.5975346637681147</v>
      </c>
      <c r="BB14" s="91">
        <f t="shared" si="7"/>
        <v>4.5975346637681147</v>
      </c>
      <c r="BC14" s="91">
        <f t="shared" si="7"/>
        <v>4.5975346637681147</v>
      </c>
      <c r="BD14" s="91">
        <f t="shared" si="7"/>
        <v>4.5975346637681147</v>
      </c>
      <c r="BE14" s="91">
        <f t="shared" si="7"/>
        <v>4.5975346637681147</v>
      </c>
      <c r="BF14" s="91">
        <f t="shared" si="7"/>
        <v>4.5975346637681147</v>
      </c>
      <c r="BG14" s="91">
        <f t="shared" si="7"/>
        <v>4.5975346637681147</v>
      </c>
      <c r="BH14" s="91">
        <f t="shared" si="7"/>
        <v>4.5975346637681147</v>
      </c>
      <c r="BI14" s="91">
        <f t="shared" si="7"/>
        <v>4.5975346637681147</v>
      </c>
      <c r="BJ14" s="91">
        <f t="shared" si="7"/>
        <v>4.5975346637681147</v>
      </c>
      <c r="BK14" s="91">
        <f t="shared" si="7"/>
        <v>4.5975346637681147</v>
      </c>
      <c r="BL14" s="91">
        <f t="shared" si="7"/>
        <v>4.5975346637681147</v>
      </c>
      <c r="BM14" s="91">
        <f t="shared" si="7"/>
        <v>4.5975346637681147</v>
      </c>
      <c r="BN14" s="91">
        <f t="shared" si="7"/>
        <v>4.5975346637681147</v>
      </c>
      <c r="BO14" s="91">
        <f t="shared" si="7"/>
        <v>4.5975346637681147</v>
      </c>
      <c r="BP14" s="91">
        <f t="shared" si="7"/>
        <v>4.5975346637681147</v>
      </c>
      <c r="BQ14" s="91">
        <f t="shared" si="7"/>
        <v>4.5975346637681147</v>
      </c>
      <c r="BR14" s="91">
        <f t="shared" si="7"/>
        <v>4.5975346637681147</v>
      </c>
      <c r="BS14" s="91">
        <f t="shared" si="7"/>
        <v>4.5975346637681147</v>
      </c>
      <c r="BT14" s="91">
        <f t="shared" si="7"/>
        <v>4.5975346637681147</v>
      </c>
      <c r="BU14" s="91">
        <f t="shared" si="7"/>
        <v>4.5975346637681147</v>
      </c>
      <c r="BV14" s="91">
        <f t="shared" si="7"/>
        <v>4.5975346637681147</v>
      </c>
      <c r="BW14" s="91">
        <f t="shared" si="7"/>
        <v>4.5975346637681147</v>
      </c>
      <c r="BX14" s="91">
        <f t="shared" si="7"/>
        <v>4.5975346637681147</v>
      </c>
      <c r="BY14" s="91">
        <f t="shared" si="7"/>
        <v>4.5975346637681147</v>
      </c>
      <c r="BZ14" s="91">
        <f t="shared" si="7"/>
        <v>4.5975346637681147</v>
      </c>
      <c r="CA14" s="91">
        <f t="shared" si="7"/>
        <v>4.5975346637681147</v>
      </c>
      <c r="CB14" s="91">
        <f t="shared" ref="CB14:CP14" si="8">IF((CB8+CB9)*CB11&lt;&gt;0,(CB8+CB9)*CB11,"")</f>
        <v>4.5975346637681147</v>
      </c>
      <c r="CC14" s="91">
        <f t="shared" si="8"/>
        <v>4.5975346637681147</v>
      </c>
      <c r="CD14" s="91">
        <f t="shared" si="8"/>
        <v>4.5975346637681147</v>
      </c>
      <c r="CE14" s="91">
        <f t="shared" si="8"/>
        <v>4.5975346637681147</v>
      </c>
      <c r="CF14" s="91">
        <f t="shared" si="8"/>
        <v>4.5975346637681147</v>
      </c>
      <c r="CG14" s="91">
        <f t="shared" si="8"/>
        <v>4.5975346637681147</v>
      </c>
      <c r="CH14" s="91">
        <f t="shared" si="8"/>
        <v>4.5975346637681147</v>
      </c>
      <c r="CI14" s="91">
        <f t="shared" si="8"/>
        <v>4.5975346637681147</v>
      </c>
      <c r="CJ14" s="91">
        <f t="shared" si="8"/>
        <v>4.5975346637681147</v>
      </c>
      <c r="CK14" s="91">
        <f t="shared" si="8"/>
        <v>4.5975346637681147</v>
      </c>
      <c r="CL14" s="91">
        <f t="shared" si="8"/>
        <v>4.5975346637681147</v>
      </c>
      <c r="CM14" s="91">
        <f t="shared" si="8"/>
        <v>4.5975346637681147</v>
      </c>
      <c r="CN14" s="91">
        <f t="shared" si="8"/>
        <v>4.5975346637681147</v>
      </c>
      <c r="CO14" s="91">
        <f t="shared" si="8"/>
        <v>4.5975346637681147</v>
      </c>
      <c r="CP14" s="91">
        <f t="shared" si="8"/>
        <v>4.5975346637681147</v>
      </c>
    </row>
    <row r="15" spans="2:94" ht="15.75" thickBot="1" x14ac:dyDescent="0.3">
      <c r="B15" s="122"/>
      <c r="C15" s="30"/>
      <c r="D15" s="31"/>
      <c r="E15" s="32" t="s">
        <v>115</v>
      </c>
      <c r="F15" s="31"/>
      <c r="G15" s="31"/>
      <c r="H15" s="31" t="s">
        <v>104</v>
      </c>
      <c r="I15" s="123">
        <f>IF(SUM($N$14:$CP$14)&lt;&gt;0,SUM($N$14:$CP$14),"")</f>
        <v>378.32000349754412</v>
      </c>
      <c r="J15" s="124"/>
      <c r="K15" s="124"/>
      <c r="L15" s="124"/>
      <c r="M15" s="125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</row>
    <row r="16" spans="2:94" x14ac:dyDescent="0.25">
      <c r="B16" s="69"/>
      <c r="C16" s="70"/>
      <c r="D16" s="70"/>
      <c r="E16" s="71"/>
      <c r="F16" s="70"/>
      <c r="G16" s="70"/>
      <c r="H16" s="70"/>
      <c r="I16" s="72">
        <f>I15</f>
        <v>378.32000349754412</v>
      </c>
      <c r="J16" s="72"/>
      <c r="K16" s="72"/>
      <c r="L16" s="72"/>
      <c r="M16" s="72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</row>
    <row r="17" spans="2:94" x14ac:dyDescent="0.25">
      <c r="B17" s="69"/>
      <c r="C17" s="70"/>
      <c r="D17" s="70"/>
      <c r="E17" s="71"/>
      <c r="F17" s="70"/>
      <c r="G17" s="70"/>
      <c r="H17" s="70"/>
      <c r="I17" s="98"/>
      <c r="J17" s="98"/>
      <c r="K17" s="98"/>
      <c r="L17" s="98"/>
      <c r="M17" s="98"/>
      <c r="N17" s="98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</row>
    <row r="18" spans="2:94" ht="15.75" thickBot="1" x14ac:dyDescent="0.3">
      <c r="B18" s="69"/>
      <c r="C18" s="70"/>
      <c r="D18" s="70"/>
      <c r="E18" s="71"/>
      <c r="F18" s="70"/>
      <c r="G18" s="70"/>
      <c r="H18" s="70"/>
      <c r="I18" s="98"/>
      <c r="J18" s="98"/>
      <c r="K18" s="98"/>
      <c r="L18" s="98"/>
      <c r="M18" s="98"/>
      <c r="N18" s="98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</row>
    <row r="19" spans="2:94" ht="30" x14ac:dyDescent="0.25">
      <c r="B19" s="69"/>
      <c r="C19" s="70"/>
      <c r="D19" s="70"/>
      <c r="E19" s="71"/>
      <c r="F19" s="73" t="s">
        <v>160</v>
      </c>
      <c r="G19" s="74"/>
      <c r="H19" s="74"/>
      <c r="I19" s="74"/>
      <c r="J19" s="74"/>
      <c r="K19" s="74"/>
      <c r="L19" s="74"/>
      <c r="M19" s="74"/>
      <c r="N19" s="75" t="s">
        <v>17</v>
      </c>
      <c r="O19" s="75" t="s">
        <v>18</v>
      </c>
      <c r="P19" s="75" t="s">
        <v>19</v>
      </c>
      <c r="Q19" s="75" t="s">
        <v>20</v>
      </c>
      <c r="R19" s="75" t="s">
        <v>21</v>
      </c>
      <c r="S19" s="75" t="s">
        <v>22</v>
      </c>
      <c r="T19" s="75" t="s">
        <v>23</v>
      </c>
      <c r="U19" s="75" t="s">
        <v>24</v>
      </c>
      <c r="V19" s="75" t="s">
        <v>25</v>
      </c>
      <c r="W19" s="75" t="s">
        <v>26</v>
      </c>
      <c r="X19" s="75" t="s">
        <v>27</v>
      </c>
      <c r="Y19" s="75" t="s">
        <v>28</v>
      </c>
      <c r="Z19" s="75" t="s">
        <v>29</v>
      </c>
      <c r="AA19" s="75" t="s">
        <v>30</v>
      </c>
      <c r="AB19" s="75" t="s">
        <v>31</v>
      </c>
      <c r="AC19" s="75" t="s">
        <v>32</v>
      </c>
      <c r="AD19" s="75" t="s">
        <v>33</v>
      </c>
      <c r="AE19" s="75" t="s">
        <v>34</v>
      </c>
      <c r="AF19" s="75" t="s">
        <v>35</v>
      </c>
      <c r="AG19" s="75" t="s">
        <v>36</v>
      </c>
      <c r="AH19" s="75" t="s">
        <v>37</v>
      </c>
      <c r="AI19" s="75" t="s">
        <v>38</v>
      </c>
      <c r="AJ19" s="75" t="s">
        <v>39</v>
      </c>
      <c r="AK19" s="75" t="s">
        <v>40</v>
      </c>
      <c r="AL19" s="75" t="s">
        <v>41</v>
      </c>
      <c r="AM19" s="75" t="s">
        <v>42</v>
      </c>
      <c r="AN19" s="75" t="s">
        <v>43</v>
      </c>
      <c r="AO19" s="75" t="s">
        <v>44</v>
      </c>
      <c r="AP19" s="75" t="s">
        <v>45</v>
      </c>
      <c r="AQ19" s="75" t="s">
        <v>46</v>
      </c>
      <c r="AR19" s="75" t="s">
        <v>47</v>
      </c>
      <c r="AS19" s="75" t="s">
        <v>48</v>
      </c>
      <c r="AT19" s="75" t="s">
        <v>49</v>
      </c>
      <c r="AU19" s="75" t="s">
        <v>50</v>
      </c>
      <c r="AV19" s="75" t="s">
        <v>51</v>
      </c>
      <c r="AW19" s="75" t="s">
        <v>52</v>
      </c>
      <c r="AX19" s="75" t="s">
        <v>53</v>
      </c>
      <c r="AY19" s="75" t="s">
        <v>54</v>
      </c>
      <c r="AZ19" s="75" t="s">
        <v>55</v>
      </c>
      <c r="BA19" s="75" t="s">
        <v>56</v>
      </c>
      <c r="BB19" s="75" t="s">
        <v>57</v>
      </c>
      <c r="BC19" s="75" t="s">
        <v>58</v>
      </c>
      <c r="BD19" s="75" t="s">
        <v>59</v>
      </c>
      <c r="BE19" s="75" t="s">
        <v>60</v>
      </c>
      <c r="BF19" s="75" t="s">
        <v>61</v>
      </c>
      <c r="BG19" s="75" t="s">
        <v>62</v>
      </c>
      <c r="BH19" s="75" t="s">
        <v>63</v>
      </c>
      <c r="BI19" s="75" t="s">
        <v>64</v>
      </c>
      <c r="BJ19" s="75" t="s">
        <v>65</v>
      </c>
      <c r="BK19" s="75" t="s">
        <v>66</v>
      </c>
      <c r="BL19" s="75" t="s">
        <v>67</v>
      </c>
      <c r="BM19" s="75" t="s">
        <v>68</v>
      </c>
      <c r="BN19" s="75" t="s">
        <v>69</v>
      </c>
      <c r="BO19" s="75" t="s">
        <v>70</v>
      </c>
      <c r="BP19" s="75" t="s">
        <v>71</v>
      </c>
      <c r="BQ19" s="75" t="s">
        <v>72</v>
      </c>
      <c r="BR19" s="75" t="s">
        <v>73</v>
      </c>
      <c r="BS19" s="75" t="s">
        <v>74</v>
      </c>
      <c r="BT19" s="75" t="s">
        <v>75</v>
      </c>
      <c r="BU19" s="75" t="s">
        <v>76</v>
      </c>
      <c r="BV19" s="75" t="s">
        <v>77</v>
      </c>
      <c r="BW19" s="75" t="s">
        <v>78</v>
      </c>
      <c r="BX19" s="75" t="s">
        <v>79</v>
      </c>
      <c r="BY19" s="75" t="s">
        <v>80</v>
      </c>
      <c r="BZ19" s="75" t="s">
        <v>81</v>
      </c>
      <c r="CA19" s="75" t="s">
        <v>82</v>
      </c>
      <c r="CB19" s="75" t="s">
        <v>83</v>
      </c>
      <c r="CC19" s="75" t="s">
        <v>84</v>
      </c>
      <c r="CD19" s="75" t="s">
        <v>85</v>
      </c>
      <c r="CE19" s="75" t="s">
        <v>86</v>
      </c>
      <c r="CF19" s="75" t="s">
        <v>87</v>
      </c>
      <c r="CG19" s="75" t="s">
        <v>88</v>
      </c>
      <c r="CH19" s="75" t="s">
        <v>89</v>
      </c>
      <c r="CI19" s="75" t="s">
        <v>90</v>
      </c>
      <c r="CJ19" s="75" t="s">
        <v>91</v>
      </c>
      <c r="CK19" s="75" t="s">
        <v>92</v>
      </c>
      <c r="CL19" s="75" t="s">
        <v>93</v>
      </c>
      <c r="CM19" s="75" t="s">
        <v>94</v>
      </c>
      <c r="CN19" s="75" t="s">
        <v>95</v>
      </c>
      <c r="CO19" s="75" t="s">
        <v>96</v>
      </c>
      <c r="CP19" s="76" t="s">
        <v>97</v>
      </c>
    </row>
    <row r="20" spans="2:94" ht="18" x14ac:dyDescent="0.25">
      <c r="B20" s="69"/>
      <c r="C20" s="70"/>
      <c r="D20" s="70"/>
      <c r="E20" s="71"/>
      <c r="F20" s="77" t="s">
        <v>161</v>
      </c>
      <c r="G20" s="78" t="s">
        <v>162</v>
      </c>
      <c r="H20" s="79"/>
      <c r="I20" s="79"/>
      <c r="J20" s="79"/>
      <c r="K20" s="79"/>
      <c r="L20" s="79"/>
      <c r="M20" s="79"/>
      <c r="N20" s="79">
        <f>+N8</f>
        <v>0</v>
      </c>
      <c r="O20" s="100">
        <f>+O7+N22</f>
        <v>2.3936772660000019</v>
      </c>
      <c r="P20" s="100">
        <f t="shared" ref="P20:CA20" si="9">+P7+O22</f>
        <v>2.3936772660000019</v>
      </c>
      <c r="Q20" s="100">
        <f>+Q7+P22</f>
        <v>2.3936772660000019</v>
      </c>
      <c r="R20" s="100">
        <f t="shared" si="9"/>
        <v>2.3936772660000019</v>
      </c>
      <c r="S20" s="100">
        <f t="shared" si="9"/>
        <v>2.3936772660000019</v>
      </c>
      <c r="T20" s="100">
        <f t="shared" si="9"/>
        <v>2.5654671805625022</v>
      </c>
      <c r="U20" s="100">
        <f t="shared" si="9"/>
        <v>2.5654671805625022</v>
      </c>
      <c r="V20" s="100">
        <f t="shared" si="9"/>
        <v>2.5654671805625022</v>
      </c>
      <c r="W20" s="100">
        <f t="shared" si="9"/>
        <v>2.5654671805625022</v>
      </c>
      <c r="X20" s="100">
        <f t="shared" si="9"/>
        <v>2.5654671805625022</v>
      </c>
      <c r="Y20" s="100">
        <f t="shared" si="9"/>
        <v>2.7318822509032281</v>
      </c>
      <c r="Z20" s="100">
        <f t="shared" si="9"/>
        <v>2.7318822509032281</v>
      </c>
      <c r="AA20" s="100">
        <f t="shared" si="9"/>
        <v>2.7318822509032281</v>
      </c>
      <c r="AB20" s="100">
        <f t="shared" si="9"/>
        <v>2.7318822509032281</v>
      </c>
      <c r="AC20" s="100">
        <f t="shared" si="9"/>
        <v>2.7318822509032281</v>
      </c>
      <c r="AD20" s="100">
        <f t="shared" si="9"/>
        <v>2.9001249926000021</v>
      </c>
      <c r="AE20" s="100">
        <f t="shared" si="9"/>
        <v>2.9001249926000021</v>
      </c>
      <c r="AF20" s="100">
        <f t="shared" si="9"/>
        <v>2.9001249926000021</v>
      </c>
      <c r="AG20" s="100">
        <f t="shared" si="9"/>
        <v>2.9001249926000021</v>
      </c>
      <c r="AH20" s="100">
        <f t="shared" si="9"/>
        <v>2.9001249926000021</v>
      </c>
      <c r="AI20" s="100">
        <f t="shared" si="9"/>
        <v>3.099053440620692</v>
      </c>
      <c r="AJ20" s="100">
        <f t="shared" si="9"/>
        <v>3.099053440620692</v>
      </c>
      <c r="AK20" s="100">
        <f t="shared" si="9"/>
        <v>3.099053440620692</v>
      </c>
      <c r="AL20" s="100">
        <f t="shared" si="9"/>
        <v>3.099053440620692</v>
      </c>
      <c r="AM20" s="100">
        <f t="shared" si="9"/>
        <v>3.099053440620692</v>
      </c>
      <c r="AN20" s="100">
        <f t="shared" si="9"/>
        <v>0.82720000000000005</v>
      </c>
      <c r="AO20" s="100">
        <f t="shared" si="9"/>
        <v>0.82720000000000005</v>
      </c>
      <c r="AP20" s="100">
        <f t="shared" si="9"/>
        <v>0.82720000000000005</v>
      </c>
      <c r="AQ20" s="100">
        <f t="shared" si="9"/>
        <v>0.82720000000000005</v>
      </c>
      <c r="AR20" s="100">
        <f t="shared" si="9"/>
        <v>0.82720000000000005</v>
      </c>
      <c r="AS20" s="100">
        <f t="shared" si="9"/>
        <v>0.82720000000000005</v>
      </c>
      <c r="AT20" s="100">
        <f t="shared" si="9"/>
        <v>0.82720000000000005</v>
      </c>
      <c r="AU20" s="100">
        <f t="shared" si="9"/>
        <v>0.82720000000000005</v>
      </c>
      <c r="AV20" s="100">
        <f t="shared" si="9"/>
        <v>0.82720000000000005</v>
      </c>
      <c r="AW20" s="100">
        <f t="shared" si="9"/>
        <v>0.82720000000000005</v>
      </c>
      <c r="AX20" s="100">
        <f t="shared" si="9"/>
        <v>0.82720000000000005</v>
      </c>
      <c r="AY20" s="100">
        <f t="shared" si="9"/>
        <v>0.82720000000000005</v>
      </c>
      <c r="AZ20" s="100">
        <f t="shared" si="9"/>
        <v>0.82720000000000005</v>
      </c>
      <c r="BA20" s="100">
        <f t="shared" si="9"/>
        <v>0.82720000000000005</v>
      </c>
      <c r="BB20" s="100">
        <f t="shared" si="9"/>
        <v>0.82720000000000005</v>
      </c>
      <c r="BC20" s="100">
        <f t="shared" si="9"/>
        <v>0.82720000000000005</v>
      </c>
      <c r="BD20" s="100">
        <f t="shared" si="9"/>
        <v>0.82720000000000005</v>
      </c>
      <c r="BE20" s="100">
        <f t="shared" si="9"/>
        <v>0.82720000000000005</v>
      </c>
      <c r="BF20" s="100">
        <f t="shared" si="9"/>
        <v>0.82720000000000005</v>
      </c>
      <c r="BG20" s="100">
        <f t="shared" si="9"/>
        <v>0.82720000000000005</v>
      </c>
      <c r="BH20" s="100">
        <f t="shared" si="9"/>
        <v>0.82720000000000005</v>
      </c>
      <c r="BI20" s="100">
        <f t="shared" si="9"/>
        <v>0.82720000000000005</v>
      </c>
      <c r="BJ20" s="100">
        <f t="shared" si="9"/>
        <v>0.82720000000000005</v>
      </c>
      <c r="BK20" s="100">
        <f t="shared" si="9"/>
        <v>0.82720000000000005</v>
      </c>
      <c r="BL20" s="100">
        <f t="shared" si="9"/>
        <v>0.82720000000000005</v>
      </c>
      <c r="BM20" s="100">
        <f t="shared" si="9"/>
        <v>0.82720000000000005</v>
      </c>
      <c r="BN20" s="100">
        <f t="shared" si="9"/>
        <v>0.82720000000000005</v>
      </c>
      <c r="BO20" s="100">
        <f t="shared" si="9"/>
        <v>0.82720000000000005</v>
      </c>
      <c r="BP20" s="100">
        <f t="shared" si="9"/>
        <v>0.82720000000000005</v>
      </c>
      <c r="BQ20" s="100">
        <f t="shared" si="9"/>
        <v>0.82720000000000005</v>
      </c>
      <c r="BR20" s="100">
        <f t="shared" si="9"/>
        <v>0.82720000000000005</v>
      </c>
      <c r="BS20" s="100">
        <f t="shared" si="9"/>
        <v>0.82720000000000005</v>
      </c>
      <c r="BT20" s="100">
        <f t="shared" si="9"/>
        <v>0.82720000000000005</v>
      </c>
      <c r="BU20" s="100">
        <f t="shared" si="9"/>
        <v>0.82720000000000005</v>
      </c>
      <c r="BV20" s="100">
        <f t="shared" si="9"/>
        <v>0.82720000000000005</v>
      </c>
      <c r="BW20" s="100">
        <f t="shared" si="9"/>
        <v>0.82720000000000005</v>
      </c>
      <c r="BX20" s="100">
        <f t="shared" si="9"/>
        <v>0.82720000000000005</v>
      </c>
      <c r="BY20" s="100">
        <f t="shared" si="9"/>
        <v>0.82720000000000005</v>
      </c>
      <c r="BZ20" s="100">
        <f t="shared" si="9"/>
        <v>0.82720000000000005</v>
      </c>
      <c r="CA20" s="100">
        <f t="shared" si="9"/>
        <v>0.82720000000000005</v>
      </c>
      <c r="CB20" s="100">
        <f t="shared" ref="CB20:CP20" si="10">+CB7+CA22</f>
        <v>0.82720000000000005</v>
      </c>
      <c r="CC20" s="100">
        <f t="shared" si="10"/>
        <v>0.82720000000000005</v>
      </c>
      <c r="CD20" s="100">
        <f t="shared" si="10"/>
        <v>0.82720000000000005</v>
      </c>
      <c r="CE20" s="100">
        <f t="shared" si="10"/>
        <v>0.82720000000000005</v>
      </c>
      <c r="CF20" s="100">
        <f t="shared" si="10"/>
        <v>0.82720000000000005</v>
      </c>
      <c r="CG20" s="100">
        <f t="shared" si="10"/>
        <v>0.82720000000000005</v>
      </c>
      <c r="CH20" s="100">
        <f t="shared" si="10"/>
        <v>0.82720000000000005</v>
      </c>
      <c r="CI20" s="100">
        <f t="shared" si="10"/>
        <v>0.82720000000000005</v>
      </c>
      <c r="CJ20" s="100">
        <f t="shared" si="10"/>
        <v>0.82720000000000005</v>
      </c>
      <c r="CK20" s="100">
        <f t="shared" si="10"/>
        <v>0.82720000000000005</v>
      </c>
      <c r="CL20" s="100">
        <f t="shared" si="10"/>
        <v>0.82720000000000005</v>
      </c>
      <c r="CM20" s="100">
        <f t="shared" si="10"/>
        <v>0.82720000000000005</v>
      </c>
      <c r="CN20" s="100">
        <f t="shared" si="10"/>
        <v>0.82720000000000005</v>
      </c>
      <c r="CO20" s="100">
        <f t="shared" si="10"/>
        <v>0.82720000000000005</v>
      </c>
      <c r="CP20" s="100">
        <f t="shared" si="10"/>
        <v>0.82720000000000005</v>
      </c>
    </row>
    <row r="21" spans="2:94" ht="18" x14ac:dyDescent="0.25">
      <c r="B21" s="69"/>
      <c r="C21" s="70"/>
      <c r="D21" s="70"/>
      <c r="E21" s="71"/>
      <c r="F21" s="77" t="s">
        <v>163</v>
      </c>
      <c r="G21" s="77">
        <v>1</v>
      </c>
      <c r="H21" s="79"/>
      <c r="I21" s="79"/>
      <c r="J21" s="79"/>
      <c r="K21" s="79"/>
      <c r="L21" s="79"/>
      <c r="M21" s="79"/>
      <c r="N21" s="101">
        <f>MIN(IF(N20=0,0,+N7/$G21)+M21,N20)</f>
        <v>0</v>
      </c>
      <c r="O21" s="101">
        <f>MIN(IF(O20=0,0,+O7/$G21)+N21,O20)</f>
        <v>2.3936772660000019</v>
      </c>
      <c r="P21" s="101">
        <f t="shared" ref="P21:CA21" si="11">MIN(IF(P20=0,0,+P7/$G21)+O21,P20)</f>
        <v>2.3936772660000019</v>
      </c>
      <c r="Q21" s="101">
        <f>MIN(IF(Q20=0,0,+Q7/$G21)+P21,Q20)</f>
        <v>2.3936772660000019</v>
      </c>
      <c r="R21" s="101">
        <f t="shared" si="11"/>
        <v>2.3936772660000019</v>
      </c>
      <c r="S21" s="101">
        <f t="shared" si="11"/>
        <v>2.3936772660000019</v>
      </c>
      <c r="T21" s="101">
        <f t="shared" si="11"/>
        <v>2.5654671805625022</v>
      </c>
      <c r="U21" s="101">
        <f t="shared" si="11"/>
        <v>2.5654671805625022</v>
      </c>
      <c r="V21" s="101">
        <f t="shared" si="11"/>
        <v>2.5654671805625022</v>
      </c>
      <c r="W21" s="101">
        <f t="shared" si="11"/>
        <v>2.5654671805625022</v>
      </c>
      <c r="X21" s="101">
        <f t="shared" si="11"/>
        <v>2.5654671805625022</v>
      </c>
      <c r="Y21" s="101">
        <f t="shared" si="11"/>
        <v>2.7318822509032281</v>
      </c>
      <c r="Z21" s="101">
        <f t="shared" si="11"/>
        <v>2.7318822509032281</v>
      </c>
      <c r="AA21" s="101">
        <f t="shared" si="11"/>
        <v>2.7318822509032281</v>
      </c>
      <c r="AB21" s="101">
        <f t="shared" si="11"/>
        <v>2.7318822509032281</v>
      </c>
      <c r="AC21" s="101">
        <f t="shared" si="11"/>
        <v>2.7318822509032281</v>
      </c>
      <c r="AD21" s="101">
        <f t="shared" si="11"/>
        <v>2.9001249926000021</v>
      </c>
      <c r="AE21" s="101">
        <f t="shared" si="11"/>
        <v>2.9001249926000021</v>
      </c>
      <c r="AF21" s="101">
        <f t="shared" si="11"/>
        <v>2.9001249926000021</v>
      </c>
      <c r="AG21" s="101">
        <f t="shared" si="11"/>
        <v>2.9001249926000021</v>
      </c>
      <c r="AH21" s="101">
        <f t="shared" si="11"/>
        <v>2.9001249926000021</v>
      </c>
      <c r="AI21" s="101">
        <f t="shared" si="11"/>
        <v>3.099053440620692</v>
      </c>
      <c r="AJ21" s="101">
        <f t="shared" si="11"/>
        <v>3.099053440620692</v>
      </c>
      <c r="AK21" s="101">
        <f t="shared" si="11"/>
        <v>3.099053440620692</v>
      </c>
      <c r="AL21" s="101">
        <f t="shared" si="11"/>
        <v>3.099053440620692</v>
      </c>
      <c r="AM21" s="101">
        <f t="shared" si="11"/>
        <v>3.099053440620692</v>
      </c>
      <c r="AN21" s="101">
        <f t="shared" si="11"/>
        <v>0.82720000000000005</v>
      </c>
      <c r="AO21" s="101">
        <f t="shared" si="11"/>
        <v>0.82720000000000005</v>
      </c>
      <c r="AP21" s="101">
        <f t="shared" si="11"/>
        <v>0.82720000000000005</v>
      </c>
      <c r="AQ21" s="101">
        <f t="shared" si="11"/>
        <v>0.82720000000000005</v>
      </c>
      <c r="AR21" s="101">
        <f t="shared" si="11"/>
        <v>0.82720000000000005</v>
      </c>
      <c r="AS21" s="101">
        <f t="shared" si="11"/>
        <v>0.82720000000000005</v>
      </c>
      <c r="AT21" s="101">
        <f t="shared" si="11"/>
        <v>0.82720000000000005</v>
      </c>
      <c r="AU21" s="101">
        <f t="shared" si="11"/>
        <v>0.82720000000000005</v>
      </c>
      <c r="AV21" s="101">
        <f t="shared" si="11"/>
        <v>0.82720000000000005</v>
      </c>
      <c r="AW21" s="101">
        <f t="shared" si="11"/>
        <v>0.82720000000000005</v>
      </c>
      <c r="AX21" s="101">
        <f t="shared" si="11"/>
        <v>0.82720000000000005</v>
      </c>
      <c r="AY21" s="101">
        <f t="shared" si="11"/>
        <v>0.82720000000000005</v>
      </c>
      <c r="AZ21" s="101">
        <f t="shared" si="11"/>
        <v>0.82720000000000005</v>
      </c>
      <c r="BA21" s="101">
        <f t="shared" si="11"/>
        <v>0.82720000000000005</v>
      </c>
      <c r="BB21" s="101">
        <f t="shared" si="11"/>
        <v>0.82720000000000005</v>
      </c>
      <c r="BC21" s="101">
        <f t="shared" si="11"/>
        <v>0.82720000000000005</v>
      </c>
      <c r="BD21" s="101">
        <f t="shared" si="11"/>
        <v>0.82720000000000005</v>
      </c>
      <c r="BE21" s="101">
        <f t="shared" si="11"/>
        <v>0.82720000000000005</v>
      </c>
      <c r="BF21" s="101">
        <f t="shared" si="11"/>
        <v>0.82720000000000005</v>
      </c>
      <c r="BG21" s="101">
        <f t="shared" si="11"/>
        <v>0.82720000000000005</v>
      </c>
      <c r="BH21" s="101">
        <f t="shared" si="11"/>
        <v>0.82720000000000005</v>
      </c>
      <c r="BI21" s="101">
        <f t="shared" si="11"/>
        <v>0.82720000000000005</v>
      </c>
      <c r="BJ21" s="101">
        <f t="shared" si="11"/>
        <v>0.82720000000000005</v>
      </c>
      <c r="BK21" s="101">
        <f t="shared" si="11"/>
        <v>0.82720000000000005</v>
      </c>
      <c r="BL21" s="101">
        <f t="shared" si="11"/>
        <v>0.82720000000000005</v>
      </c>
      <c r="BM21" s="101">
        <f t="shared" si="11"/>
        <v>0.82720000000000005</v>
      </c>
      <c r="BN21" s="101">
        <f t="shared" si="11"/>
        <v>0.82720000000000005</v>
      </c>
      <c r="BO21" s="101">
        <f t="shared" si="11"/>
        <v>0.82720000000000005</v>
      </c>
      <c r="BP21" s="101">
        <f t="shared" si="11"/>
        <v>0.82720000000000005</v>
      </c>
      <c r="BQ21" s="101">
        <f t="shared" si="11"/>
        <v>0.82720000000000005</v>
      </c>
      <c r="BR21" s="101">
        <f t="shared" si="11"/>
        <v>0.82720000000000005</v>
      </c>
      <c r="BS21" s="101">
        <f t="shared" si="11"/>
        <v>0.82720000000000005</v>
      </c>
      <c r="BT21" s="101">
        <f t="shared" si="11"/>
        <v>0.82720000000000005</v>
      </c>
      <c r="BU21" s="101">
        <f t="shared" si="11"/>
        <v>0.82720000000000005</v>
      </c>
      <c r="BV21" s="101">
        <f t="shared" si="11"/>
        <v>0.82720000000000005</v>
      </c>
      <c r="BW21" s="101">
        <f t="shared" si="11"/>
        <v>0.82720000000000005</v>
      </c>
      <c r="BX21" s="101">
        <f t="shared" si="11"/>
        <v>0.82720000000000005</v>
      </c>
      <c r="BY21" s="101">
        <f t="shared" si="11"/>
        <v>0.82720000000000005</v>
      </c>
      <c r="BZ21" s="101">
        <f t="shared" si="11"/>
        <v>0.82720000000000005</v>
      </c>
      <c r="CA21" s="101">
        <f t="shared" si="11"/>
        <v>0.82720000000000005</v>
      </c>
      <c r="CB21" s="101">
        <f t="shared" ref="CB21:CP21" si="12">MIN(IF(CB20=0,0,+CB7/$G21)+CA21,CB20)</f>
        <v>0.82720000000000005</v>
      </c>
      <c r="CC21" s="101">
        <f t="shared" si="12"/>
        <v>0.82720000000000005</v>
      </c>
      <c r="CD21" s="101">
        <f t="shared" si="12"/>
        <v>0.82720000000000005</v>
      </c>
      <c r="CE21" s="101">
        <f t="shared" si="12"/>
        <v>0.82720000000000005</v>
      </c>
      <c r="CF21" s="101">
        <f t="shared" si="12"/>
        <v>0.82720000000000005</v>
      </c>
      <c r="CG21" s="101">
        <f t="shared" si="12"/>
        <v>0.82720000000000005</v>
      </c>
      <c r="CH21" s="101">
        <f t="shared" si="12"/>
        <v>0.82720000000000005</v>
      </c>
      <c r="CI21" s="101">
        <f t="shared" si="12"/>
        <v>0.82720000000000005</v>
      </c>
      <c r="CJ21" s="101">
        <f t="shared" si="12"/>
        <v>0.82720000000000005</v>
      </c>
      <c r="CK21" s="101">
        <f t="shared" si="12"/>
        <v>0.82720000000000005</v>
      </c>
      <c r="CL21" s="101">
        <f t="shared" si="12"/>
        <v>0.82720000000000005</v>
      </c>
      <c r="CM21" s="101">
        <f t="shared" si="12"/>
        <v>0.82720000000000005</v>
      </c>
      <c r="CN21" s="101">
        <f t="shared" si="12"/>
        <v>0.82720000000000005</v>
      </c>
      <c r="CO21" s="101">
        <f t="shared" si="12"/>
        <v>0.82720000000000005</v>
      </c>
      <c r="CP21" s="101">
        <f t="shared" si="12"/>
        <v>0.82720000000000005</v>
      </c>
    </row>
    <row r="22" spans="2:94" ht="18" x14ac:dyDescent="0.25">
      <c r="B22" s="69"/>
      <c r="C22" s="70"/>
      <c r="D22" s="70"/>
      <c r="E22" s="71"/>
      <c r="F22" s="77" t="s">
        <v>164</v>
      </c>
      <c r="G22" s="77"/>
      <c r="H22" s="79"/>
      <c r="I22" s="79"/>
      <c r="J22" s="79"/>
      <c r="K22" s="79"/>
      <c r="L22" s="79"/>
      <c r="M22" s="79"/>
      <c r="N22" s="102">
        <f>+N20-N21</f>
        <v>0</v>
      </c>
      <c r="O22" s="101">
        <f>+O20-O21</f>
        <v>0</v>
      </c>
      <c r="P22" s="101">
        <f t="shared" ref="P22:CA22" si="13">+P20-P21</f>
        <v>0</v>
      </c>
      <c r="Q22" s="101">
        <f t="shared" si="13"/>
        <v>0</v>
      </c>
      <c r="R22" s="101">
        <f t="shared" si="13"/>
        <v>0</v>
      </c>
      <c r="S22" s="101">
        <f t="shared" si="13"/>
        <v>0</v>
      </c>
      <c r="T22" s="101">
        <f t="shared" si="13"/>
        <v>0</v>
      </c>
      <c r="U22" s="101">
        <f t="shared" si="13"/>
        <v>0</v>
      </c>
      <c r="V22" s="101">
        <f t="shared" si="13"/>
        <v>0</v>
      </c>
      <c r="W22" s="101">
        <f t="shared" si="13"/>
        <v>0</v>
      </c>
      <c r="X22" s="101">
        <f t="shared" si="13"/>
        <v>0</v>
      </c>
      <c r="Y22" s="101">
        <f t="shared" si="13"/>
        <v>0</v>
      </c>
      <c r="Z22" s="101">
        <f t="shared" si="13"/>
        <v>0</v>
      </c>
      <c r="AA22" s="101">
        <f t="shared" si="13"/>
        <v>0</v>
      </c>
      <c r="AB22" s="101">
        <f t="shared" si="13"/>
        <v>0</v>
      </c>
      <c r="AC22" s="101">
        <f t="shared" si="13"/>
        <v>0</v>
      </c>
      <c r="AD22" s="102">
        <f t="shared" si="13"/>
        <v>0</v>
      </c>
      <c r="AE22" s="102">
        <f t="shared" si="13"/>
        <v>0</v>
      </c>
      <c r="AF22" s="102">
        <f t="shared" si="13"/>
        <v>0</v>
      </c>
      <c r="AG22" s="102">
        <f t="shared" si="13"/>
        <v>0</v>
      </c>
      <c r="AH22" s="102">
        <f t="shared" si="13"/>
        <v>0</v>
      </c>
      <c r="AI22" s="102">
        <f t="shared" si="13"/>
        <v>0</v>
      </c>
      <c r="AJ22" s="102">
        <f t="shared" si="13"/>
        <v>0</v>
      </c>
      <c r="AK22" s="102">
        <f t="shared" si="13"/>
        <v>0</v>
      </c>
      <c r="AL22" s="102">
        <f t="shared" si="13"/>
        <v>0</v>
      </c>
      <c r="AM22" s="102">
        <f t="shared" si="13"/>
        <v>0</v>
      </c>
      <c r="AN22" s="102">
        <f t="shared" si="13"/>
        <v>0</v>
      </c>
      <c r="AO22" s="102">
        <f t="shared" si="13"/>
        <v>0</v>
      </c>
      <c r="AP22" s="102">
        <f t="shared" si="13"/>
        <v>0</v>
      </c>
      <c r="AQ22" s="102">
        <f t="shared" si="13"/>
        <v>0</v>
      </c>
      <c r="AR22" s="102">
        <f t="shared" si="13"/>
        <v>0</v>
      </c>
      <c r="AS22" s="102">
        <f t="shared" si="13"/>
        <v>0</v>
      </c>
      <c r="AT22" s="102">
        <f t="shared" si="13"/>
        <v>0</v>
      </c>
      <c r="AU22" s="102">
        <f t="shared" si="13"/>
        <v>0</v>
      </c>
      <c r="AV22" s="102">
        <f t="shared" si="13"/>
        <v>0</v>
      </c>
      <c r="AW22" s="102">
        <f t="shared" si="13"/>
        <v>0</v>
      </c>
      <c r="AX22" s="102">
        <f t="shared" si="13"/>
        <v>0</v>
      </c>
      <c r="AY22" s="102">
        <f t="shared" si="13"/>
        <v>0</v>
      </c>
      <c r="AZ22" s="102">
        <f t="shared" si="13"/>
        <v>0</v>
      </c>
      <c r="BA22" s="102">
        <f t="shared" si="13"/>
        <v>0</v>
      </c>
      <c r="BB22" s="102">
        <f t="shared" si="13"/>
        <v>0</v>
      </c>
      <c r="BC22" s="102">
        <f t="shared" si="13"/>
        <v>0</v>
      </c>
      <c r="BD22" s="102">
        <f t="shared" si="13"/>
        <v>0</v>
      </c>
      <c r="BE22" s="102">
        <f t="shared" si="13"/>
        <v>0</v>
      </c>
      <c r="BF22" s="102">
        <f t="shared" si="13"/>
        <v>0</v>
      </c>
      <c r="BG22" s="102">
        <f t="shared" si="13"/>
        <v>0</v>
      </c>
      <c r="BH22" s="102">
        <f t="shared" si="13"/>
        <v>0</v>
      </c>
      <c r="BI22" s="102">
        <f t="shared" si="13"/>
        <v>0</v>
      </c>
      <c r="BJ22" s="102">
        <f t="shared" si="13"/>
        <v>0</v>
      </c>
      <c r="BK22" s="102">
        <f t="shared" si="13"/>
        <v>0</v>
      </c>
      <c r="BL22" s="102">
        <f t="shared" si="13"/>
        <v>0</v>
      </c>
      <c r="BM22" s="102">
        <f t="shared" si="13"/>
        <v>0</v>
      </c>
      <c r="BN22" s="102">
        <f t="shared" si="13"/>
        <v>0</v>
      </c>
      <c r="BO22" s="102">
        <f t="shared" si="13"/>
        <v>0</v>
      </c>
      <c r="BP22" s="102">
        <f t="shared" si="13"/>
        <v>0</v>
      </c>
      <c r="BQ22" s="102">
        <f t="shared" si="13"/>
        <v>0</v>
      </c>
      <c r="BR22" s="102">
        <f t="shared" si="13"/>
        <v>0</v>
      </c>
      <c r="BS22" s="102">
        <f t="shared" si="13"/>
        <v>0</v>
      </c>
      <c r="BT22" s="102">
        <f t="shared" si="13"/>
        <v>0</v>
      </c>
      <c r="BU22" s="102">
        <f t="shared" si="13"/>
        <v>0</v>
      </c>
      <c r="BV22" s="102">
        <f t="shared" si="13"/>
        <v>0</v>
      </c>
      <c r="BW22" s="102">
        <f t="shared" si="13"/>
        <v>0</v>
      </c>
      <c r="BX22" s="102">
        <f t="shared" si="13"/>
        <v>0</v>
      </c>
      <c r="BY22" s="102">
        <f t="shared" si="13"/>
        <v>0</v>
      </c>
      <c r="BZ22" s="102">
        <f t="shared" si="13"/>
        <v>0</v>
      </c>
      <c r="CA22" s="102">
        <f t="shared" si="13"/>
        <v>0</v>
      </c>
      <c r="CB22" s="102">
        <f t="shared" ref="CB22:CP22" si="14">+CB20-CB21</f>
        <v>0</v>
      </c>
      <c r="CC22" s="102">
        <f t="shared" si="14"/>
        <v>0</v>
      </c>
      <c r="CD22" s="102">
        <f t="shared" si="14"/>
        <v>0</v>
      </c>
      <c r="CE22" s="102">
        <f t="shared" si="14"/>
        <v>0</v>
      </c>
      <c r="CF22" s="102">
        <f t="shared" si="14"/>
        <v>0</v>
      </c>
      <c r="CG22" s="102">
        <f t="shared" si="14"/>
        <v>0</v>
      </c>
      <c r="CH22" s="102">
        <f t="shared" si="14"/>
        <v>0</v>
      </c>
      <c r="CI22" s="102">
        <f t="shared" si="14"/>
        <v>0</v>
      </c>
      <c r="CJ22" s="102">
        <f t="shared" si="14"/>
        <v>0</v>
      </c>
      <c r="CK22" s="102">
        <f t="shared" si="14"/>
        <v>0</v>
      </c>
      <c r="CL22" s="102">
        <f t="shared" si="14"/>
        <v>0</v>
      </c>
      <c r="CM22" s="102">
        <f t="shared" si="14"/>
        <v>0</v>
      </c>
      <c r="CN22" s="102">
        <f t="shared" si="14"/>
        <v>0</v>
      </c>
      <c r="CO22" s="102">
        <f t="shared" si="14"/>
        <v>0</v>
      </c>
      <c r="CP22" s="102">
        <f t="shared" si="14"/>
        <v>0</v>
      </c>
    </row>
    <row r="23" spans="2:94" ht="18" x14ac:dyDescent="0.25">
      <c r="B23" s="69"/>
      <c r="C23" s="70"/>
      <c r="D23" s="70"/>
      <c r="E23" s="71"/>
      <c r="F23" s="77" t="s">
        <v>165</v>
      </c>
      <c r="G23" s="80" t="s">
        <v>166</v>
      </c>
      <c r="H23" s="79"/>
      <c r="I23" s="79"/>
      <c r="J23" s="79"/>
      <c r="K23" s="79"/>
      <c r="L23" s="79"/>
      <c r="M23" s="79"/>
      <c r="N23" s="102">
        <f>AVERAGE(N20,N22)</f>
        <v>0</v>
      </c>
      <c r="O23" s="101">
        <f>AVERAGE(O20,O22)</f>
        <v>1.1968386330000009</v>
      </c>
      <c r="P23" s="101">
        <f t="shared" ref="P23:CA23" si="15">AVERAGE(P20,P22)</f>
        <v>1.1968386330000009</v>
      </c>
      <c r="Q23" s="101">
        <f>AVERAGE(Q20,Q22)</f>
        <v>1.1968386330000009</v>
      </c>
      <c r="R23" s="101">
        <f t="shared" si="15"/>
        <v>1.1968386330000009</v>
      </c>
      <c r="S23" s="101">
        <f t="shared" si="15"/>
        <v>1.1968386330000009</v>
      </c>
      <c r="T23" s="101">
        <f t="shared" si="15"/>
        <v>1.2827335902812511</v>
      </c>
      <c r="U23" s="101">
        <f t="shared" si="15"/>
        <v>1.2827335902812511</v>
      </c>
      <c r="V23" s="101">
        <f t="shared" si="15"/>
        <v>1.2827335902812511</v>
      </c>
      <c r="W23" s="101">
        <f t="shared" si="15"/>
        <v>1.2827335902812511</v>
      </c>
      <c r="X23" s="101">
        <f t="shared" si="15"/>
        <v>1.2827335902812511</v>
      </c>
      <c r="Y23" s="101">
        <f t="shared" si="15"/>
        <v>1.3659411254516141</v>
      </c>
      <c r="Z23" s="101">
        <f t="shared" si="15"/>
        <v>1.3659411254516141</v>
      </c>
      <c r="AA23" s="101">
        <f t="shared" si="15"/>
        <v>1.3659411254516141</v>
      </c>
      <c r="AB23" s="101">
        <f t="shared" si="15"/>
        <v>1.3659411254516141</v>
      </c>
      <c r="AC23" s="101">
        <f t="shared" si="15"/>
        <v>1.3659411254516141</v>
      </c>
      <c r="AD23" s="102">
        <f t="shared" si="15"/>
        <v>1.4500624963000011</v>
      </c>
      <c r="AE23" s="102">
        <f t="shared" si="15"/>
        <v>1.4500624963000011</v>
      </c>
      <c r="AF23" s="102">
        <f t="shared" si="15"/>
        <v>1.4500624963000011</v>
      </c>
      <c r="AG23" s="102">
        <f t="shared" si="15"/>
        <v>1.4500624963000011</v>
      </c>
      <c r="AH23" s="102">
        <f t="shared" si="15"/>
        <v>1.4500624963000011</v>
      </c>
      <c r="AI23" s="102">
        <f t="shared" si="15"/>
        <v>1.549526720310346</v>
      </c>
      <c r="AJ23" s="102">
        <f t="shared" si="15"/>
        <v>1.549526720310346</v>
      </c>
      <c r="AK23" s="102">
        <f t="shared" si="15"/>
        <v>1.549526720310346</v>
      </c>
      <c r="AL23" s="102">
        <f t="shared" si="15"/>
        <v>1.549526720310346</v>
      </c>
      <c r="AM23" s="102">
        <f t="shared" si="15"/>
        <v>1.549526720310346</v>
      </c>
      <c r="AN23" s="102">
        <f t="shared" si="15"/>
        <v>0.41360000000000002</v>
      </c>
      <c r="AO23" s="102">
        <f t="shared" si="15"/>
        <v>0.41360000000000002</v>
      </c>
      <c r="AP23" s="102">
        <f t="shared" si="15"/>
        <v>0.41360000000000002</v>
      </c>
      <c r="AQ23" s="102">
        <f t="shared" si="15"/>
        <v>0.41360000000000002</v>
      </c>
      <c r="AR23" s="102">
        <f t="shared" si="15"/>
        <v>0.41360000000000002</v>
      </c>
      <c r="AS23" s="102">
        <f t="shared" si="15"/>
        <v>0.41360000000000002</v>
      </c>
      <c r="AT23" s="102">
        <f t="shared" si="15"/>
        <v>0.41360000000000002</v>
      </c>
      <c r="AU23" s="102">
        <f t="shared" si="15"/>
        <v>0.41360000000000002</v>
      </c>
      <c r="AV23" s="102">
        <f t="shared" si="15"/>
        <v>0.41360000000000002</v>
      </c>
      <c r="AW23" s="102">
        <f t="shared" si="15"/>
        <v>0.41360000000000002</v>
      </c>
      <c r="AX23" s="102">
        <f t="shared" si="15"/>
        <v>0.41360000000000002</v>
      </c>
      <c r="AY23" s="102">
        <f t="shared" si="15"/>
        <v>0.41360000000000002</v>
      </c>
      <c r="AZ23" s="102">
        <f t="shared" si="15"/>
        <v>0.41360000000000002</v>
      </c>
      <c r="BA23" s="102">
        <f t="shared" si="15"/>
        <v>0.41360000000000002</v>
      </c>
      <c r="BB23" s="102">
        <f t="shared" si="15"/>
        <v>0.41360000000000002</v>
      </c>
      <c r="BC23" s="102">
        <f t="shared" si="15"/>
        <v>0.41360000000000002</v>
      </c>
      <c r="BD23" s="102">
        <f t="shared" si="15"/>
        <v>0.41360000000000002</v>
      </c>
      <c r="BE23" s="102">
        <f t="shared" si="15"/>
        <v>0.41360000000000002</v>
      </c>
      <c r="BF23" s="102">
        <f t="shared" si="15"/>
        <v>0.41360000000000002</v>
      </c>
      <c r="BG23" s="102">
        <f t="shared" si="15"/>
        <v>0.41360000000000002</v>
      </c>
      <c r="BH23" s="102">
        <f t="shared" si="15"/>
        <v>0.41360000000000002</v>
      </c>
      <c r="BI23" s="102">
        <f t="shared" si="15"/>
        <v>0.41360000000000002</v>
      </c>
      <c r="BJ23" s="102">
        <f t="shared" si="15"/>
        <v>0.41360000000000002</v>
      </c>
      <c r="BK23" s="102">
        <f t="shared" si="15"/>
        <v>0.41360000000000002</v>
      </c>
      <c r="BL23" s="102">
        <f t="shared" si="15"/>
        <v>0.41360000000000002</v>
      </c>
      <c r="BM23" s="102">
        <f t="shared" si="15"/>
        <v>0.41360000000000002</v>
      </c>
      <c r="BN23" s="102">
        <f t="shared" si="15"/>
        <v>0.41360000000000002</v>
      </c>
      <c r="BO23" s="102">
        <f t="shared" si="15"/>
        <v>0.41360000000000002</v>
      </c>
      <c r="BP23" s="102">
        <f t="shared" si="15"/>
        <v>0.41360000000000002</v>
      </c>
      <c r="BQ23" s="102">
        <f t="shared" si="15"/>
        <v>0.41360000000000002</v>
      </c>
      <c r="BR23" s="102">
        <f t="shared" si="15"/>
        <v>0.41360000000000002</v>
      </c>
      <c r="BS23" s="102">
        <f t="shared" si="15"/>
        <v>0.41360000000000002</v>
      </c>
      <c r="BT23" s="102">
        <f t="shared" si="15"/>
        <v>0.41360000000000002</v>
      </c>
      <c r="BU23" s="102">
        <f t="shared" si="15"/>
        <v>0.41360000000000002</v>
      </c>
      <c r="BV23" s="102">
        <f t="shared" si="15"/>
        <v>0.41360000000000002</v>
      </c>
      <c r="BW23" s="102">
        <f t="shared" si="15"/>
        <v>0.41360000000000002</v>
      </c>
      <c r="BX23" s="102">
        <f t="shared" si="15"/>
        <v>0.41360000000000002</v>
      </c>
      <c r="BY23" s="102">
        <f t="shared" si="15"/>
        <v>0.41360000000000002</v>
      </c>
      <c r="BZ23" s="102">
        <f t="shared" si="15"/>
        <v>0.41360000000000002</v>
      </c>
      <c r="CA23" s="102">
        <f t="shared" si="15"/>
        <v>0.41360000000000002</v>
      </c>
      <c r="CB23" s="102">
        <f t="shared" ref="CB23:CP23" si="16">AVERAGE(CB20,CB22)</f>
        <v>0.41360000000000002</v>
      </c>
      <c r="CC23" s="102">
        <f t="shared" si="16"/>
        <v>0.41360000000000002</v>
      </c>
      <c r="CD23" s="102">
        <f t="shared" si="16"/>
        <v>0.41360000000000002</v>
      </c>
      <c r="CE23" s="102">
        <f t="shared" si="16"/>
        <v>0.41360000000000002</v>
      </c>
      <c r="CF23" s="102">
        <f t="shared" si="16"/>
        <v>0.41360000000000002</v>
      </c>
      <c r="CG23" s="102">
        <f t="shared" si="16"/>
        <v>0.41360000000000002</v>
      </c>
      <c r="CH23" s="102">
        <f t="shared" si="16"/>
        <v>0.41360000000000002</v>
      </c>
      <c r="CI23" s="102">
        <f t="shared" si="16"/>
        <v>0.41360000000000002</v>
      </c>
      <c r="CJ23" s="102">
        <f t="shared" si="16"/>
        <v>0.41360000000000002</v>
      </c>
      <c r="CK23" s="102">
        <f t="shared" si="16"/>
        <v>0.41360000000000002</v>
      </c>
      <c r="CL23" s="102">
        <f t="shared" si="16"/>
        <v>0.41360000000000002</v>
      </c>
      <c r="CM23" s="102">
        <f t="shared" si="16"/>
        <v>0.41360000000000002</v>
      </c>
      <c r="CN23" s="102">
        <f t="shared" si="16"/>
        <v>0.41360000000000002</v>
      </c>
      <c r="CO23" s="102">
        <f t="shared" si="16"/>
        <v>0.41360000000000002</v>
      </c>
      <c r="CP23" s="102">
        <f t="shared" si="16"/>
        <v>0.41360000000000002</v>
      </c>
    </row>
    <row r="24" spans="2:94" ht="18" x14ac:dyDescent="0.25">
      <c r="B24" s="69"/>
      <c r="C24" s="70"/>
      <c r="D24" s="70"/>
      <c r="E24" s="71"/>
      <c r="F24" s="81" t="s">
        <v>167</v>
      </c>
      <c r="G24" s="82">
        <v>3.1199999999999999E-2</v>
      </c>
      <c r="H24" s="83"/>
      <c r="I24" s="83"/>
      <c r="J24" s="83"/>
      <c r="K24" s="83"/>
      <c r="L24" s="83"/>
      <c r="M24" s="83"/>
      <c r="N24" s="101">
        <f>+N23*$G24+N21</f>
        <v>0</v>
      </c>
      <c r="O24" s="101">
        <f>+O23*$G24+O21</f>
        <v>2.4310186313496018</v>
      </c>
      <c r="P24" s="101">
        <f t="shared" ref="P24:CA24" si="17">+P23*$G24+P21</f>
        <v>2.4310186313496018</v>
      </c>
      <c r="Q24" s="101">
        <f>+Q23*$G24+Q21</f>
        <v>2.4310186313496018</v>
      </c>
      <c r="R24" s="101">
        <f t="shared" si="17"/>
        <v>2.4310186313496018</v>
      </c>
      <c r="S24" s="101">
        <f t="shared" si="17"/>
        <v>2.4310186313496018</v>
      </c>
      <c r="T24" s="101">
        <f t="shared" si="17"/>
        <v>2.6054884685792774</v>
      </c>
      <c r="U24" s="101">
        <f t="shared" si="17"/>
        <v>2.6054884685792774</v>
      </c>
      <c r="V24" s="101">
        <f t="shared" si="17"/>
        <v>2.6054884685792774</v>
      </c>
      <c r="W24" s="101">
        <f t="shared" si="17"/>
        <v>2.6054884685792774</v>
      </c>
      <c r="X24" s="101">
        <f t="shared" si="17"/>
        <v>2.6054884685792774</v>
      </c>
      <c r="Y24" s="101">
        <f t="shared" si="17"/>
        <v>2.7744996140173184</v>
      </c>
      <c r="Z24" s="101">
        <f t="shared" si="17"/>
        <v>2.7744996140173184</v>
      </c>
      <c r="AA24" s="101">
        <f t="shared" si="17"/>
        <v>2.7744996140173184</v>
      </c>
      <c r="AB24" s="101">
        <f t="shared" si="17"/>
        <v>2.7744996140173184</v>
      </c>
      <c r="AC24" s="101">
        <f t="shared" si="17"/>
        <v>2.7744996140173184</v>
      </c>
      <c r="AD24" s="101">
        <f t="shared" si="17"/>
        <v>2.9453669424845623</v>
      </c>
      <c r="AE24" s="101">
        <f t="shared" si="17"/>
        <v>2.9453669424845623</v>
      </c>
      <c r="AF24" s="101">
        <f t="shared" si="17"/>
        <v>2.9453669424845623</v>
      </c>
      <c r="AG24" s="101">
        <f t="shared" si="17"/>
        <v>2.9453669424845623</v>
      </c>
      <c r="AH24" s="101">
        <f t="shared" si="17"/>
        <v>2.9453669424845623</v>
      </c>
      <c r="AI24" s="101">
        <f t="shared" si="17"/>
        <v>3.1473986742943749</v>
      </c>
      <c r="AJ24" s="101">
        <f t="shared" si="17"/>
        <v>3.1473986742943749</v>
      </c>
      <c r="AK24" s="101">
        <f t="shared" si="17"/>
        <v>3.1473986742943749</v>
      </c>
      <c r="AL24" s="101">
        <f t="shared" si="17"/>
        <v>3.1473986742943749</v>
      </c>
      <c r="AM24" s="101">
        <f t="shared" si="17"/>
        <v>3.1473986742943749</v>
      </c>
      <c r="AN24" s="101">
        <f t="shared" si="17"/>
        <v>0.84010432000000002</v>
      </c>
      <c r="AO24" s="101">
        <f t="shared" si="17"/>
        <v>0.84010432000000002</v>
      </c>
      <c r="AP24" s="101">
        <f t="shared" si="17"/>
        <v>0.84010432000000002</v>
      </c>
      <c r="AQ24" s="101">
        <f t="shared" si="17"/>
        <v>0.84010432000000002</v>
      </c>
      <c r="AR24" s="101">
        <f t="shared" si="17"/>
        <v>0.84010432000000002</v>
      </c>
      <c r="AS24" s="101">
        <f t="shared" si="17"/>
        <v>0.84010432000000002</v>
      </c>
      <c r="AT24" s="101">
        <f t="shared" si="17"/>
        <v>0.84010432000000002</v>
      </c>
      <c r="AU24" s="101">
        <f t="shared" si="17"/>
        <v>0.84010432000000002</v>
      </c>
      <c r="AV24" s="101">
        <f t="shared" si="17"/>
        <v>0.84010432000000002</v>
      </c>
      <c r="AW24" s="101">
        <f t="shared" si="17"/>
        <v>0.84010432000000002</v>
      </c>
      <c r="AX24" s="101">
        <f t="shared" si="17"/>
        <v>0.84010432000000002</v>
      </c>
      <c r="AY24" s="101">
        <f t="shared" si="17"/>
        <v>0.84010432000000002</v>
      </c>
      <c r="AZ24" s="101">
        <f t="shared" si="17"/>
        <v>0.84010432000000002</v>
      </c>
      <c r="BA24" s="101">
        <f t="shared" si="17"/>
        <v>0.84010432000000002</v>
      </c>
      <c r="BB24" s="101">
        <f t="shared" si="17"/>
        <v>0.84010432000000002</v>
      </c>
      <c r="BC24" s="101">
        <f t="shared" si="17"/>
        <v>0.84010432000000002</v>
      </c>
      <c r="BD24" s="101">
        <f t="shared" si="17"/>
        <v>0.84010432000000002</v>
      </c>
      <c r="BE24" s="101">
        <f t="shared" si="17"/>
        <v>0.84010432000000002</v>
      </c>
      <c r="BF24" s="101">
        <f t="shared" si="17"/>
        <v>0.84010432000000002</v>
      </c>
      <c r="BG24" s="101">
        <f t="shared" si="17"/>
        <v>0.84010432000000002</v>
      </c>
      <c r="BH24" s="101">
        <f t="shared" si="17"/>
        <v>0.84010432000000002</v>
      </c>
      <c r="BI24" s="101">
        <f t="shared" si="17"/>
        <v>0.84010432000000002</v>
      </c>
      <c r="BJ24" s="101">
        <f t="shared" si="17"/>
        <v>0.84010432000000002</v>
      </c>
      <c r="BK24" s="101">
        <f t="shared" si="17"/>
        <v>0.84010432000000002</v>
      </c>
      <c r="BL24" s="101">
        <f t="shared" si="17"/>
        <v>0.84010432000000002</v>
      </c>
      <c r="BM24" s="101">
        <f t="shared" si="17"/>
        <v>0.84010432000000002</v>
      </c>
      <c r="BN24" s="101">
        <f t="shared" si="17"/>
        <v>0.84010432000000002</v>
      </c>
      <c r="BO24" s="101">
        <f t="shared" si="17"/>
        <v>0.84010432000000002</v>
      </c>
      <c r="BP24" s="101">
        <f t="shared" si="17"/>
        <v>0.84010432000000002</v>
      </c>
      <c r="BQ24" s="101">
        <f t="shared" si="17"/>
        <v>0.84010432000000002</v>
      </c>
      <c r="BR24" s="101">
        <f t="shared" si="17"/>
        <v>0.84010432000000002</v>
      </c>
      <c r="BS24" s="101">
        <f t="shared" si="17"/>
        <v>0.84010432000000002</v>
      </c>
      <c r="BT24" s="101">
        <f t="shared" si="17"/>
        <v>0.84010432000000002</v>
      </c>
      <c r="BU24" s="101">
        <f t="shared" si="17"/>
        <v>0.84010432000000002</v>
      </c>
      <c r="BV24" s="101">
        <f t="shared" si="17"/>
        <v>0.84010432000000002</v>
      </c>
      <c r="BW24" s="101">
        <f t="shared" si="17"/>
        <v>0.84010432000000002</v>
      </c>
      <c r="BX24" s="101">
        <f t="shared" si="17"/>
        <v>0.84010432000000002</v>
      </c>
      <c r="BY24" s="101">
        <f t="shared" si="17"/>
        <v>0.84010432000000002</v>
      </c>
      <c r="BZ24" s="101">
        <f t="shared" si="17"/>
        <v>0.84010432000000002</v>
      </c>
      <c r="CA24" s="101">
        <f t="shared" si="17"/>
        <v>0.84010432000000002</v>
      </c>
      <c r="CB24" s="101">
        <f t="shared" ref="CB24:CP24" si="18">+CB23*$G24+CB21</f>
        <v>0.84010432000000002</v>
      </c>
      <c r="CC24" s="101">
        <f t="shared" si="18"/>
        <v>0.84010432000000002</v>
      </c>
      <c r="CD24" s="101">
        <f t="shared" si="18"/>
        <v>0.84010432000000002</v>
      </c>
      <c r="CE24" s="101">
        <f t="shared" si="18"/>
        <v>0.84010432000000002</v>
      </c>
      <c r="CF24" s="101">
        <f t="shared" si="18"/>
        <v>0.84010432000000002</v>
      </c>
      <c r="CG24" s="101">
        <f t="shared" si="18"/>
        <v>0.84010432000000002</v>
      </c>
      <c r="CH24" s="101">
        <f t="shared" si="18"/>
        <v>0.84010432000000002</v>
      </c>
      <c r="CI24" s="101">
        <f t="shared" si="18"/>
        <v>0.84010432000000002</v>
      </c>
      <c r="CJ24" s="101">
        <f t="shared" si="18"/>
        <v>0.84010432000000002</v>
      </c>
      <c r="CK24" s="101">
        <f t="shared" si="18"/>
        <v>0.84010432000000002</v>
      </c>
      <c r="CL24" s="101">
        <f t="shared" si="18"/>
        <v>0.84010432000000002</v>
      </c>
      <c r="CM24" s="101">
        <f t="shared" si="18"/>
        <v>0.84010432000000002</v>
      </c>
      <c r="CN24" s="101">
        <f t="shared" si="18"/>
        <v>0.84010432000000002</v>
      </c>
      <c r="CO24" s="101">
        <f t="shared" si="18"/>
        <v>0.84010432000000002</v>
      </c>
      <c r="CP24" s="101">
        <f t="shared" si="18"/>
        <v>0.84010432000000002</v>
      </c>
    </row>
    <row r="25" spans="2:94" ht="18" x14ac:dyDescent="0.25">
      <c r="B25" s="69"/>
      <c r="C25" s="70"/>
      <c r="D25" s="70"/>
      <c r="E25" s="71"/>
      <c r="F25" s="81"/>
      <c r="G25" s="82"/>
      <c r="H25" s="83"/>
      <c r="I25" s="83"/>
      <c r="J25" s="83"/>
      <c r="K25" s="83"/>
      <c r="L25" s="83"/>
      <c r="M25" s="83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</row>
    <row r="26" spans="2:94" x14ac:dyDescent="0.25">
      <c r="B26" s="69"/>
      <c r="C26" s="70"/>
      <c r="D26" s="70"/>
      <c r="E26" s="71"/>
      <c r="F26" s="70"/>
      <c r="G26" s="70"/>
      <c r="H26" s="70"/>
      <c r="I26" s="72"/>
      <c r="J26" s="72"/>
      <c r="K26" s="72"/>
      <c r="L26" s="72"/>
      <c r="M26" s="72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</row>
    <row r="27" spans="2:94" ht="15.75" thickBot="1" x14ac:dyDescent="0.3">
      <c r="B27" s="37"/>
      <c r="C27" s="38"/>
      <c r="D27" s="38"/>
      <c r="E27" s="39"/>
      <c r="F27" s="38"/>
      <c r="G27" s="38"/>
      <c r="H27" s="38"/>
      <c r="I27" s="40"/>
      <c r="J27" s="41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</row>
    <row r="28" spans="2:94" ht="15.75" thickBot="1" x14ac:dyDescent="0.3">
      <c r="B28" s="126" t="s">
        <v>116</v>
      </c>
      <c r="C28" s="127"/>
      <c r="D28" s="42"/>
      <c r="E28" s="43"/>
      <c r="F28" s="42"/>
      <c r="G28" s="42"/>
      <c r="H28" s="42"/>
      <c r="I28" s="44"/>
      <c r="J28" s="45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</row>
    <row r="29" spans="2:94" x14ac:dyDescent="0.25">
      <c r="B29" s="128" t="s">
        <v>5</v>
      </c>
      <c r="C29" s="129" t="s">
        <v>6</v>
      </c>
      <c r="D29" s="130" t="s">
        <v>7</v>
      </c>
      <c r="E29" s="11" t="s">
        <v>8</v>
      </c>
      <c r="F29" s="130" t="s">
        <v>9</v>
      </c>
      <c r="G29" s="11" t="s">
        <v>10</v>
      </c>
      <c r="H29" s="131"/>
      <c r="I29" s="118" t="s">
        <v>12</v>
      </c>
      <c r="J29" s="118" t="s">
        <v>13</v>
      </c>
      <c r="K29" s="118" t="s">
        <v>14</v>
      </c>
      <c r="L29" s="118" t="s">
        <v>15</v>
      </c>
      <c r="M29" s="118" t="s">
        <v>16</v>
      </c>
      <c r="N29" s="118" t="s">
        <v>17</v>
      </c>
      <c r="O29" s="118" t="s">
        <v>18</v>
      </c>
      <c r="P29" s="118" t="s">
        <v>19</v>
      </c>
      <c r="Q29" s="118" t="s">
        <v>20</v>
      </c>
      <c r="R29" s="118" t="s">
        <v>21</v>
      </c>
      <c r="S29" s="118" t="s">
        <v>22</v>
      </c>
      <c r="T29" s="118" t="s">
        <v>23</v>
      </c>
      <c r="U29" s="118" t="s">
        <v>24</v>
      </c>
      <c r="V29" s="118" t="s">
        <v>25</v>
      </c>
      <c r="W29" s="118" t="s">
        <v>26</v>
      </c>
      <c r="X29" s="118" t="s">
        <v>27</v>
      </c>
      <c r="Y29" s="118" t="s">
        <v>28</v>
      </c>
      <c r="Z29" s="118" t="s">
        <v>29</v>
      </c>
      <c r="AA29" s="118" t="s">
        <v>30</v>
      </c>
      <c r="AB29" s="118" t="s">
        <v>31</v>
      </c>
      <c r="AC29" s="118" t="s">
        <v>32</v>
      </c>
      <c r="AD29" s="118" t="s">
        <v>33</v>
      </c>
      <c r="AE29" s="118" t="s">
        <v>34</v>
      </c>
      <c r="AF29" s="118" t="s">
        <v>35</v>
      </c>
      <c r="AG29" s="118" t="s">
        <v>36</v>
      </c>
      <c r="AH29" s="118" t="s">
        <v>37</v>
      </c>
      <c r="AI29" s="118" t="s">
        <v>38</v>
      </c>
      <c r="AJ29" s="118" t="s">
        <v>39</v>
      </c>
      <c r="AK29" s="118" t="s">
        <v>40</v>
      </c>
      <c r="AL29" s="118" t="s">
        <v>41</v>
      </c>
      <c r="AM29" s="118" t="s">
        <v>42</v>
      </c>
      <c r="AN29" s="118" t="s">
        <v>43</v>
      </c>
      <c r="AO29" s="118" t="s">
        <v>44</v>
      </c>
      <c r="AP29" s="118" t="s">
        <v>45</v>
      </c>
      <c r="AQ29" s="118" t="s">
        <v>46</v>
      </c>
      <c r="AR29" s="118" t="s">
        <v>47</v>
      </c>
      <c r="AS29" s="118" t="s">
        <v>48</v>
      </c>
      <c r="AT29" s="118" t="s">
        <v>49</v>
      </c>
      <c r="AU29" s="118" t="s">
        <v>50</v>
      </c>
      <c r="AV29" s="118" t="s">
        <v>51</v>
      </c>
      <c r="AW29" s="118" t="s">
        <v>52</v>
      </c>
      <c r="AX29" s="118" t="s">
        <v>53</v>
      </c>
      <c r="AY29" s="118" t="s">
        <v>54</v>
      </c>
      <c r="AZ29" s="118" t="s">
        <v>55</v>
      </c>
      <c r="BA29" s="118" t="s">
        <v>56</v>
      </c>
      <c r="BB29" s="118" t="s">
        <v>57</v>
      </c>
      <c r="BC29" s="118" t="s">
        <v>58</v>
      </c>
      <c r="BD29" s="118" t="s">
        <v>59</v>
      </c>
      <c r="BE29" s="118" t="s">
        <v>60</v>
      </c>
      <c r="BF29" s="118" t="s">
        <v>61</v>
      </c>
      <c r="BG29" s="118" t="s">
        <v>62</v>
      </c>
      <c r="BH29" s="118" t="s">
        <v>63</v>
      </c>
      <c r="BI29" s="118" t="s">
        <v>64</v>
      </c>
      <c r="BJ29" s="118" t="s">
        <v>65</v>
      </c>
      <c r="BK29" s="118" t="s">
        <v>66</v>
      </c>
      <c r="BL29" s="118" t="s">
        <v>67</v>
      </c>
      <c r="BM29" s="118" t="s">
        <v>68</v>
      </c>
      <c r="BN29" s="118" t="s">
        <v>69</v>
      </c>
      <c r="BO29" s="118" t="s">
        <v>70</v>
      </c>
      <c r="BP29" s="118" t="s">
        <v>71</v>
      </c>
      <c r="BQ29" s="118" t="s">
        <v>72</v>
      </c>
      <c r="BR29" s="118" t="s">
        <v>73</v>
      </c>
      <c r="BS29" s="118" t="s">
        <v>74</v>
      </c>
      <c r="BT29" s="118" t="s">
        <v>75</v>
      </c>
      <c r="BU29" s="118" t="s">
        <v>76</v>
      </c>
      <c r="BV29" s="118" t="s">
        <v>77</v>
      </c>
      <c r="BW29" s="118" t="s">
        <v>78</v>
      </c>
      <c r="BX29" s="118" t="s">
        <v>79</v>
      </c>
      <c r="BY29" s="118" t="s">
        <v>80</v>
      </c>
      <c r="BZ29" s="118" t="s">
        <v>81</v>
      </c>
      <c r="CA29" s="118" t="s">
        <v>82</v>
      </c>
      <c r="CB29" s="118" t="s">
        <v>83</v>
      </c>
      <c r="CC29" s="118" t="s">
        <v>84</v>
      </c>
      <c r="CD29" s="118" t="s">
        <v>85</v>
      </c>
      <c r="CE29" s="118" t="s">
        <v>86</v>
      </c>
      <c r="CF29" s="118" t="s">
        <v>87</v>
      </c>
      <c r="CG29" s="118" t="s">
        <v>88</v>
      </c>
      <c r="CH29" s="118" t="s">
        <v>89</v>
      </c>
      <c r="CI29" s="118" t="s">
        <v>90</v>
      </c>
      <c r="CJ29" s="118" t="s">
        <v>91</v>
      </c>
      <c r="CK29" s="118" t="s">
        <v>92</v>
      </c>
      <c r="CL29" s="118" t="s">
        <v>93</v>
      </c>
      <c r="CM29" s="118" t="s">
        <v>94</v>
      </c>
      <c r="CN29" s="118" t="s">
        <v>95</v>
      </c>
      <c r="CO29" s="118" t="s">
        <v>96</v>
      </c>
      <c r="CP29" s="132" t="s">
        <v>97</v>
      </c>
    </row>
    <row r="30" spans="2:94" ht="29.25" thickBot="1" x14ac:dyDescent="0.3">
      <c r="B30" s="111"/>
      <c r="C30" s="113"/>
      <c r="D30" s="115"/>
      <c r="E30" s="11" t="s">
        <v>98</v>
      </c>
      <c r="F30" s="115"/>
      <c r="G30" s="12" t="s">
        <v>99</v>
      </c>
      <c r="H30" s="11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20"/>
    </row>
    <row r="31" spans="2:94" x14ac:dyDescent="0.25">
      <c r="B31" s="121" t="s">
        <v>117</v>
      </c>
      <c r="C31" s="47"/>
      <c r="D31" s="13"/>
      <c r="E31" s="13" t="s">
        <v>105</v>
      </c>
      <c r="F31" s="15" t="s">
        <v>118</v>
      </c>
      <c r="G31" s="15"/>
      <c r="H31" s="13" t="s">
        <v>112</v>
      </c>
      <c r="I31" s="48"/>
      <c r="J31" s="49"/>
      <c r="K31" s="16"/>
      <c r="L31" s="17"/>
      <c r="M31" s="17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9"/>
    </row>
    <row r="32" spans="2:94" x14ac:dyDescent="0.25">
      <c r="B32" s="122"/>
      <c r="C32" s="50"/>
      <c r="D32" s="21"/>
      <c r="E32" s="21" t="s">
        <v>105</v>
      </c>
      <c r="F32" s="23" t="s">
        <v>118</v>
      </c>
      <c r="G32" s="23"/>
      <c r="H32" s="21" t="s">
        <v>119</v>
      </c>
      <c r="I32" s="51"/>
      <c r="J32" s="52"/>
      <c r="K32" s="24"/>
      <c r="L32" s="25"/>
      <c r="M32" s="25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7"/>
    </row>
    <row r="33" spans="2:94" ht="28.5" x14ac:dyDescent="0.25">
      <c r="B33" s="122"/>
      <c r="C33" s="50"/>
      <c r="D33" s="21"/>
      <c r="E33" s="21" t="s">
        <v>110</v>
      </c>
      <c r="F33" s="21" t="s">
        <v>120</v>
      </c>
      <c r="G33" s="21"/>
      <c r="H33" s="21" t="s">
        <v>112</v>
      </c>
      <c r="I33" s="53"/>
      <c r="J33" s="52"/>
      <c r="K33" s="24"/>
      <c r="L33" s="25"/>
      <c r="M33" s="25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7"/>
    </row>
    <row r="34" spans="2:94" ht="57" x14ac:dyDescent="0.25">
      <c r="B34" s="122"/>
      <c r="C34" s="50"/>
      <c r="D34" s="21"/>
      <c r="E34" s="21" t="s">
        <v>110</v>
      </c>
      <c r="F34" s="21" t="s">
        <v>121</v>
      </c>
      <c r="G34" s="21"/>
      <c r="H34" s="21" t="s">
        <v>112</v>
      </c>
      <c r="I34" s="53"/>
      <c r="J34" s="52"/>
      <c r="K34" s="24"/>
      <c r="L34" s="25"/>
      <c r="M34" s="25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7"/>
    </row>
    <row r="35" spans="2:94" ht="57" x14ac:dyDescent="0.25">
      <c r="B35" s="122"/>
      <c r="C35" s="50"/>
      <c r="D35" s="21"/>
      <c r="E35" s="21" t="s">
        <v>110</v>
      </c>
      <c r="F35" s="21" t="s">
        <v>122</v>
      </c>
      <c r="G35" s="21"/>
      <c r="H35" s="21" t="s">
        <v>112</v>
      </c>
      <c r="I35" s="53"/>
      <c r="J35" s="52"/>
      <c r="K35" s="24"/>
      <c r="L35" s="25"/>
      <c r="M35" s="25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7"/>
    </row>
    <row r="36" spans="2:94" ht="42.75" x14ac:dyDescent="0.25">
      <c r="B36" s="122"/>
      <c r="C36" s="50"/>
      <c r="D36" s="21"/>
      <c r="E36" s="21" t="s">
        <v>110</v>
      </c>
      <c r="F36" s="21" t="s">
        <v>123</v>
      </c>
      <c r="G36" s="21"/>
      <c r="H36" s="21" t="s">
        <v>112</v>
      </c>
      <c r="I36" s="51"/>
      <c r="J36" s="52"/>
      <c r="K36" s="24"/>
      <c r="L36" s="25"/>
      <c r="M36" s="25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7"/>
    </row>
    <row r="37" spans="2:94" x14ac:dyDescent="0.25">
      <c r="B37" s="122"/>
      <c r="C37" s="50"/>
      <c r="D37" s="21"/>
      <c r="E37" s="21" t="s">
        <v>110</v>
      </c>
      <c r="F37" s="21" t="s">
        <v>124</v>
      </c>
      <c r="G37" s="21"/>
      <c r="H37" s="21" t="s">
        <v>112</v>
      </c>
      <c r="I37" s="53"/>
      <c r="J37" s="52"/>
      <c r="K37" s="24"/>
      <c r="L37" s="25"/>
      <c r="M37" s="25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7"/>
    </row>
    <row r="38" spans="2:94" ht="28.5" x14ac:dyDescent="0.25">
      <c r="B38" s="122"/>
      <c r="C38" s="50"/>
      <c r="D38" s="21"/>
      <c r="E38" s="21" t="s">
        <v>110</v>
      </c>
      <c r="F38" s="21" t="s">
        <v>125</v>
      </c>
      <c r="G38" s="21"/>
      <c r="H38" s="21" t="s">
        <v>112</v>
      </c>
      <c r="I38" s="51"/>
      <c r="J38" s="54"/>
      <c r="K38" s="24"/>
      <c r="L38" s="25"/>
      <c r="M38" s="25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7"/>
    </row>
    <row r="39" spans="2:94" x14ac:dyDescent="0.25">
      <c r="B39" s="122"/>
      <c r="C39" s="50"/>
      <c r="D39" s="21"/>
      <c r="E39" s="21" t="s">
        <v>110</v>
      </c>
      <c r="F39" s="21" t="s">
        <v>126</v>
      </c>
      <c r="G39" s="21"/>
      <c r="H39" s="21" t="s">
        <v>112</v>
      </c>
      <c r="I39" s="53"/>
      <c r="J39" s="54"/>
      <c r="K39" s="24"/>
      <c r="L39" s="25"/>
      <c r="M39" s="25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7"/>
    </row>
    <row r="40" spans="2:94" x14ac:dyDescent="0.25">
      <c r="B40" s="122"/>
      <c r="C40" s="50">
        <v>1</v>
      </c>
      <c r="D40" s="21" t="s">
        <v>127</v>
      </c>
      <c r="E40" s="21" t="s">
        <v>110</v>
      </c>
      <c r="F40" s="21" t="s">
        <v>128</v>
      </c>
      <c r="G40" s="21"/>
      <c r="H40" s="21" t="s">
        <v>112</v>
      </c>
      <c r="I40" s="53"/>
      <c r="J40" s="54"/>
      <c r="K40" s="24"/>
      <c r="L40" s="25"/>
      <c r="M40" s="25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7"/>
    </row>
    <row r="41" spans="2:94" x14ac:dyDescent="0.25">
      <c r="B41" s="122"/>
      <c r="C41" s="50">
        <v>2</v>
      </c>
      <c r="D41" s="21"/>
      <c r="E41" s="21" t="s">
        <v>110</v>
      </c>
      <c r="F41" s="21" t="s">
        <v>128</v>
      </c>
      <c r="G41" s="21"/>
      <c r="H41" s="21" t="s">
        <v>112</v>
      </c>
      <c r="I41" s="53"/>
      <c r="J41" s="54"/>
      <c r="K41" s="24"/>
      <c r="L41" s="25"/>
      <c r="M41" s="25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7"/>
    </row>
    <row r="42" spans="2:94" x14ac:dyDescent="0.25">
      <c r="B42" s="122"/>
      <c r="C42" s="50">
        <v>3</v>
      </c>
      <c r="D42" s="21"/>
      <c r="E42" s="21" t="s">
        <v>110</v>
      </c>
      <c r="F42" s="21" t="s">
        <v>128</v>
      </c>
      <c r="G42" s="21"/>
      <c r="H42" s="21" t="s">
        <v>112</v>
      </c>
      <c r="I42" s="53"/>
      <c r="J42" s="54"/>
      <c r="K42" s="24"/>
      <c r="L42" s="25"/>
      <c r="M42" s="25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7"/>
    </row>
    <row r="43" spans="2:94" x14ac:dyDescent="0.25">
      <c r="B43" s="122"/>
      <c r="C43" s="50">
        <v>4</v>
      </c>
      <c r="D43" s="21"/>
      <c r="E43" s="21" t="s">
        <v>110</v>
      </c>
      <c r="F43" s="21" t="s">
        <v>128</v>
      </c>
      <c r="G43" s="21"/>
      <c r="H43" s="21" t="s">
        <v>112</v>
      </c>
      <c r="I43" s="53"/>
      <c r="J43" s="54"/>
      <c r="K43" s="24"/>
      <c r="L43" s="25"/>
      <c r="M43" s="25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7"/>
    </row>
    <row r="44" spans="2:94" x14ac:dyDescent="0.25">
      <c r="B44" s="122"/>
      <c r="C44" s="50">
        <v>5</v>
      </c>
      <c r="D44" s="21"/>
      <c r="E44" s="21" t="s">
        <v>110</v>
      </c>
      <c r="F44" s="21" t="s">
        <v>128</v>
      </c>
      <c r="G44" s="21"/>
      <c r="H44" s="21" t="s">
        <v>112</v>
      </c>
      <c r="I44" s="53"/>
      <c r="J44" s="54"/>
      <c r="K44" s="24"/>
      <c r="L44" s="25"/>
      <c r="M44" s="25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7"/>
    </row>
    <row r="45" spans="2:94" ht="28.5" x14ac:dyDescent="0.25">
      <c r="B45" s="122"/>
      <c r="C45" s="50"/>
      <c r="D45" s="21"/>
      <c r="E45" s="21" t="s">
        <v>110</v>
      </c>
      <c r="F45" s="21" t="s">
        <v>129</v>
      </c>
      <c r="G45" s="21"/>
      <c r="H45" s="21" t="s">
        <v>112</v>
      </c>
      <c r="I45" s="55"/>
      <c r="J45" s="25"/>
      <c r="K45" s="25"/>
      <c r="L45" s="25"/>
      <c r="M45" s="25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7"/>
    </row>
    <row r="46" spans="2:94" x14ac:dyDescent="0.25">
      <c r="B46" s="122"/>
      <c r="C46" s="50"/>
      <c r="D46" s="21"/>
      <c r="E46" s="21" t="s">
        <v>110</v>
      </c>
      <c r="F46" s="21" t="s">
        <v>130</v>
      </c>
      <c r="G46" s="21"/>
      <c r="H46" s="21" t="s">
        <v>112</v>
      </c>
      <c r="I46" s="55"/>
      <c r="J46" s="25"/>
      <c r="K46" s="25"/>
      <c r="L46" s="25"/>
      <c r="M46" s="25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7"/>
    </row>
    <row r="47" spans="2:94" ht="57" x14ac:dyDescent="0.25">
      <c r="B47" s="122"/>
      <c r="C47" s="50"/>
      <c r="D47" s="21"/>
      <c r="E47" s="21" t="s">
        <v>110</v>
      </c>
      <c r="F47" s="21" t="s">
        <v>131</v>
      </c>
      <c r="G47" s="21"/>
      <c r="H47" s="21" t="s">
        <v>112</v>
      </c>
      <c r="I47" s="55"/>
      <c r="J47" s="25"/>
      <c r="K47" s="25"/>
      <c r="L47" s="25"/>
      <c r="M47" s="25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7"/>
    </row>
    <row r="48" spans="2:94" ht="28.5" x14ac:dyDescent="0.25">
      <c r="B48" s="122"/>
      <c r="C48" s="50"/>
      <c r="D48" s="21"/>
      <c r="E48" s="21" t="s">
        <v>110</v>
      </c>
      <c r="F48" s="21" t="s">
        <v>132</v>
      </c>
      <c r="G48" s="21"/>
      <c r="H48" s="21" t="s">
        <v>112</v>
      </c>
      <c r="I48" s="55"/>
      <c r="J48" s="25"/>
      <c r="K48" s="25"/>
      <c r="L48" s="25"/>
      <c r="M48" s="25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7"/>
    </row>
    <row r="49" spans="2:94" ht="114" x14ac:dyDescent="0.25">
      <c r="B49" s="122"/>
      <c r="C49" s="50"/>
      <c r="D49" s="21"/>
      <c r="E49" s="21" t="s">
        <v>110</v>
      </c>
      <c r="F49" s="21" t="s">
        <v>133</v>
      </c>
      <c r="G49" s="21"/>
      <c r="H49" s="21" t="s">
        <v>112</v>
      </c>
      <c r="I49" s="55"/>
      <c r="J49" s="25"/>
      <c r="K49" s="25"/>
      <c r="L49" s="25"/>
      <c r="M49" s="25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7"/>
    </row>
    <row r="50" spans="2:94" ht="28.5" x14ac:dyDescent="0.25">
      <c r="B50" s="122"/>
      <c r="C50" s="50"/>
      <c r="D50" s="21"/>
      <c r="E50" s="21" t="s">
        <v>110</v>
      </c>
      <c r="F50" s="21" t="s">
        <v>134</v>
      </c>
      <c r="G50" s="21"/>
      <c r="H50" s="21" t="s">
        <v>112</v>
      </c>
      <c r="I50" s="55"/>
      <c r="J50" s="25"/>
      <c r="K50" s="25"/>
      <c r="L50" s="25"/>
      <c r="M50" s="25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7"/>
    </row>
    <row r="51" spans="2:94" x14ac:dyDescent="0.25">
      <c r="B51" s="122"/>
      <c r="C51" s="50"/>
      <c r="D51" s="21"/>
      <c r="E51" s="21" t="s">
        <v>110</v>
      </c>
      <c r="F51" s="21" t="s">
        <v>135</v>
      </c>
      <c r="G51" s="21"/>
      <c r="H51" s="21" t="s">
        <v>112</v>
      </c>
      <c r="I51" s="55"/>
      <c r="J51" s="25"/>
      <c r="K51" s="25"/>
      <c r="L51" s="25"/>
      <c r="M51" s="25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7"/>
    </row>
    <row r="52" spans="2:94" ht="28.5" x14ac:dyDescent="0.25">
      <c r="B52" s="122"/>
      <c r="C52" s="50"/>
      <c r="D52" s="21"/>
      <c r="E52" s="21" t="s">
        <v>110</v>
      </c>
      <c r="F52" s="21" t="s">
        <v>136</v>
      </c>
      <c r="G52" s="21"/>
      <c r="H52" s="21" t="s">
        <v>112</v>
      </c>
      <c r="I52" s="55"/>
      <c r="J52" s="25"/>
      <c r="K52" s="25"/>
      <c r="L52" s="25"/>
      <c r="M52" s="25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7"/>
    </row>
    <row r="53" spans="2:94" ht="42.75" x14ac:dyDescent="0.25">
      <c r="B53" s="122"/>
      <c r="C53" s="50"/>
      <c r="D53" s="21"/>
      <c r="E53" s="21" t="s">
        <v>110</v>
      </c>
      <c r="F53" s="21" t="s">
        <v>137</v>
      </c>
      <c r="G53" s="21"/>
      <c r="H53" s="21" t="s">
        <v>112</v>
      </c>
      <c r="I53" s="55"/>
      <c r="J53" s="25"/>
      <c r="K53" s="25"/>
      <c r="L53" s="25"/>
      <c r="M53" s="25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7"/>
    </row>
    <row r="54" spans="2:94" ht="42.75" x14ac:dyDescent="0.25">
      <c r="B54" s="122"/>
      <c r="C54" s="50"/>
      <c r="D54" s="21"/>
      <c r="E54" s="21" t="s">
        <v>110</v>
      </c>
      <c r="F54" s="21" t="s">
        <v>138</v>
      </c>
      <c r="G54" s="21"/>
      <c r="H54" s="21" t="s">
        <v>112</v>
      </c>
      <c r="I54" s="55"/>
      <c r="J54" s="25"/>
      <c r="K54" s="25"/>
      <c r="L54" s="25"/>
      <c r="M54" s="25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7"/>
    </row>
    <row r="55" spans="2:94" x14ac:dyDescent="0.25">
      <c r="B55" s="122"/>
      <c r="C55" s="50"/>
      <c r="D55" s="21"/>
      <c r="E55" s="21" t="s">
        <v>110</v>
      </c>
      <c r="F55" s="21" t="s">
        <v>139</v>
      </c>
      <c r="G55" s="21"/>
      <c r="H55" s="21" t="s">
        <v>112</v>
      </c>
      <c r="I55" s="55"/>
      <c r="J55" s="25"/>
      <c r="K55" s="25"/>
      <c r="L55" s="25"/>
      <c r="M55" s="25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7"/>
    </row>
    <row r="56" spans="2:94" ht="28.5" x14ac:dyDescent="0.25">
      <c r="B56" s="122"/>
      <c r="C56" s="50"/>
      <c r="D56" s="21"/>
      <c r="E56" s="21" t="s">
        <v>110</v>
      </c>
      <c r="F56" s="21" t="s">
        <v>140</v>
      </c>
      <c r="G56" s="21"/>
      <c r="H56" s="21" t="s">
        <v>112</v>
      </c>
      <c r="I56" s="55"/>
      <c r="J56" s="25"/>
      <c r="K56" s="25"/>
      <c r="L56" s="25"/>
      <c r="M56" s="25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7"/>
    </row>
    <row r="57" spans="2:94" ht="57" x14ac:dyDescent="0.25">
      <c r="B57" s="122"/>
      <c r="C57" s="50"/>
      <c r="D57" s="21"/>
      <c r="E57" s="21" t="s">
        <v>110</v>
      </c>
      <c r="F57" s="21" t="s">
        <v>141</v>
      </c>
      <c r="G57" s="21"/>
      <c r="H57" s="21" t="s">
        <v>112</v>
      </c>
      <c r="I57" s="55"/>
      <c r="J57" s="25"/>
      <c r="K57" s="25"/>
      <c r="L57" s="25"/>
      <c r="M57" s="25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7"/>
    </row>
    <row r="58" spans="2:94" ht="28.5" x14ac:dyDescent="0.25">
      <c r="B58" s="122"/>
      <c r="C58" s="50"/>
      <c r="D58" s="21"/>
      <c r="E58" s="21" t="s">
        <v>110</v>
      </c>
      <c r="F58" s="21" t="s">
        <v>142</v>
      </c>
      <c r="G58" s="21"/>
      <c r="H58" s="21" t="s">
        <v>112</v>
      </c>
      <c r="I58" s="55"/>
      <c r="J58" s="25"/>
      <c r="K58" s="25"/>
      <c r="L58" s="25"/>
      <c r="M58" s="25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7"/>
    </row>
    <row r="59" spans="2:94" x14ac:dyDescent="0.25">
      <c r="B59" s="122"/>
      <c r="C59" s="50"/>
      <c r="D59" s="21"/>
      <c r="E59" s="21" t="s">
        <v>110</v>
      </c>
      <c r="F59" s="21" t="s">
        <v>143</v>
      </c>
      <c r="G59" s="21"/>
      <c r="H59" s="21" t="s">
        <v>112</v>
      </c>
      <c r="I59" s="55"/>
      <c r="J59" s="25"/>
      <c r="K59" s="25"/>
      <c r="L59" s="25"/>
      <c r="M59" s="25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7"/>
    </row>
    <row r="60" spans="2:94" ht="28.5" x14ac:dyDescent="0.25">
      <c r="B60" s="122"/>
      <c r="C60" s="50"/>
      <c r="D60" s="21"/>
      <c r="E60" s="21" t="s">
        <v>110</v>
      </c>
      <c r="F60" s="21" t="s">
        <v>144</v>
      </c>
      <c r="G60" s="21"/>
      <c r="H60" s="21" t="s">
        <v>112</v>
      </c>
      <c r="I60" s="55"/>
      <c r="J60" s="25"/>
      <c r="K60" s="25"/>
      <c r="L60" s="25"/>
      <c r="M60" s="25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7"/>
    </row>
    <row r="61" spans="2:94" ht="28.5" x14ac:dyDescent="0.25">
      <c r="B61" s="122"/>
      <c r="C61" s="50"/>
      <c r="D61" s="21"/>
      <c r="E61" s="21" t="s">
        <v>110</v>
      </c>
      <c r="F61" s="21" t="s">
        <v>145</v>
      </c>
      <c r="G61" s="21"/>
      <c r="H61" s="21" t="s">
        <v>112</v>
      </c>
      <c r="I61" s="55"/>
      <c r="J61" s="25"/>
      <c r="K61" s="25"/>
      <c r="L61" s="25"/>
      <c r="M61" s="25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7"/>
    </row>
    <row r="62" spans="2:94" ht="28.5" x14ac:dyDescent="0.25">
      <c r="B62" s="122"/>
      <c r="C62" s="50"/>
      <c r="D62" s="21"/>
      <c r="E62" s="21" t="s">
        <v>110</v>
      </c>
      <c r="F62" s="21" t="s">
        <v>146</v>
      </c>
      <c r="G62" s="21"/>
      <c r="H62" s="21" t="s">
        <v>112</v>
      </c>
      <c r="I62" s="55"/>
      <c r="J62" s="25"/>
      <c r="K62" s="25"/>
      <c r="L62" s="25"/>
      <c r="M62" s="25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7"/>
    </row>
    <row r="63" spans="2:94" ht="57" x14ac:dyDescent="0.25">
      <c r="B63" s="122"/>
      <c r="C63" s="50"/>
      <c r="D63" s="21"/>
      <c r="E63" s="21" t="s">
        <v>110</v>
      </c>
      <c r="F63" s="21" t="s">
        <v>147</v>
      </c>
      <c r="G63" s="21"/>
      <c r="H63" s="21" t="s">
        <v>112</v>
      </c>
      <c r="I63" s="25"/>
      <c r="J63" s="25"/>
      <c r="K63" s="25"/>
      <c r="L63" s="25"/>
      <c r="M63" s="25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7"/>
    </row>
    <row r="64" spans="2:94" x14ac:dyDescent="0.25">
      <c r="B64" s="122"/>
      <c r="C64" s="50"/>
      <c r="D64" s="21"/>
      <c r="E64" s="21" t="s">
        <v>110</v>
      </c>
      <c r="F64" s="21" t="s">
        <v>148</v>
      </c>
      <c r="G64" s="21"/>
      <c r="H64" s="21" t="s">
        <v>112</v>
      </c>
      <c r="I64" s="25"/>
      <c r="J64" s="25"/>
      <c r="K64" s="25"/>
      <c r="L64" s="25"/>
      <c r="M64" s="25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7"/>
    </row>
    <row r="65" spans="2:94" x14ac:dyDescent="0.25">
      <c r="B65" s="122"/>
      <c r="C65" s="50"/>
      <c r="D65" s="21"/>
      <c r="E65" s="21" t="s">
        <v>110</v>
      </c>
      <c r="F65" s="21" t="s">
        <v>149</v>
      </c>
      <c r="G65" s="21"/>
      <c r="H65" s="21" t="s">
        <v>112</v>
      </c>
      <c r="I65" s="25"/>
      <c r="J65" s="25"/>
      <c r="K65" s="25"/>
      <c r="L65" s="25"/>
      <c r="M65" s="25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7"/>
    </row>
    <row r="66" spans="2:94" x14ac:dyDescent="0.25">
      <c r="B66" s="122"/>
      <c r="C66" s="50"/>
      <c r="D66" s="21"/>
      <c r="E66" s="21" t="s">
        <v>110</v>
      </c>
      <c r="F66" s="21" t="s">
        <v>150</v>
      </c>
      <c r="G66" s="21"/>
      <c r="H66" s="21" t="s">
        <v>112</v>
      </c>
      <c r="I66" s="25"/>
      <c r="J66" s="25"/>
      <c r="K66" s="25"/>
      <c r="L66" s="25"/>
      <c r="M66" s="25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7"/>
    </row>
    <row r="67" spans="2:94" x14ac:dyDescent="0.25">
      <c r="B67" s="122"/>
      <c r="C67" s="50"/>
      <c r="D67" s="21"/>
      <c r="E67" s="21" t="s">
        <v>110</v>
      </c>
      <c r="F67" s="21" t="s">
        <v>151</v>
      </c>
      <c r="G67" s="21"/>
      <c r="H67" s="21" t="s">
        <v>112</v>
      </c>
      <c r="I67" s="25"/>
      <c r="J67" s="25"/>
      <c r="K67" s="25"/>
      <c r="L67" s="25"/>
      <c r="M67" s="25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7"/>
    </row>
    <row r="68" spans="2:94" ht="28.5" x14ac:dyDescent="0.25">
      <c r="B68" s="122"/>
      <c r="C68" s="50"/>
      <c r="D68" s="21"/>
      <c r="E68" s="21" t="s">
        <v>110</v>
      </c>
      <c r="F68" s="21" t="s">
        <v>152</v>
      </c>
      <c r="G68" s="21"/>
      <c r="H68" s="21" t="s">
        <v>112</v>
      </c>
      <c r="I68" s="25"/>
      <c r="J68" s="25"/>
      <c r="K68" s="25"/>
      <c r="L68" s="25"/>
      <c r="M68" s="25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7"/>
    </row>
    <row r="69" spans="2:94" x14ac:dyDescent="0.25">
      <c r="B69" s="122"/>
      <c r="C69" s="50"/>
      <c r="D69" s="21"/>
      <c r="E69" s="21" t="s">
        <v>153</v>
      </c>
      <c r="F69" s="21"/>
      <c r="G69" s="21"/>
      <c r="H69" s="21"/>
      <c r="I69" s="25"/>
      <c r="J69" s="25"/>
      <c r="K69" s="25"/>
      <c r="L69" s="25"/>
      <c r="M69" s="25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7"/>
    </row>
    <row r="70" spans="2:94" x14ac:dyDescent="0.25">
      <c r="B70" s="122"/>
      <c r="C70" s="56"/>
      <c r="D70" s="26"/>
      <c r="E70" s="21" t="s">
        <v>154</v>
      </c>
      <c r="F70" s="21"/>
      <c r="G70" s="26"/>
      <c r="H70" s="26"/>
      <c r="I70" s="25"/>
      <c r="J70" s="25"/>
      <c r="K70" s="25"/>
      <c r="L70" s="25"/>
      <c r="M70" s="25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7"/>
    </row>
    <row r="71" spans="2:94" ht="15.75" thickBot="1" x14ac:dyDescent="0.3">
      <c r="B71" s="122"/>
      <c r="C71" s="57"/>
      <c r="D71" s="58"/>
      <c r="E71" s="59" t="s">
        <v>155</v>
      </c>
      <c r="F71" s="59"/>
      <c r="G71" s="58"/>
      <c r="H71" s="58"/>
      <c r="I71" s="60"/>
      <c r="J71" s="60"/>
      <c r="K71" s="60"/>
      <c r="L71" s="60"/>
      <c r="M71" s="60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35"/>
    </row>
  </sheetData>
  <mergeCells count="187">
    <mergeCell ref="CO29:CO30"/>
    <mergeCell ref="CP29:CP30"/>
    <mergeCell ref="B31:B71"/>
    <mergeCell ref="CI29:CI30"/>
    <mergeCell ref="CJ29:CJ30"/>
    <mergeCell ref="CK29:CK30"/>
    <mergeCell ref="CL29:CL30"/>
    <mergeCell ref="CM29:CM30"/>
    <mergeCell ref="CN29:CN30"/>
    <mergeCell ref="CC29:CC30"/>
    <mergeCell ref="CD29:CD30"/>
    <mergeCell ref="CE29:CE30"/>
    <mergeCell ref="CF29:CF30"/>
    <mergeCell ref="CG29:CG30"/>
    <mergeCell ref="CH29:CH30"/>
    <mergeCell ref="BW29:BW30"/>
    <mergeCell ref="BX29:BX30"/>
    <mergeCell ref="BY29:BY30"/>
    <mergeCell ref="BZ29:BZ30"/>
    <mergeCell ref="CA29:CA30"/>
    <mergeCell ref="CB29:CB30"/>
    <mergeCell ref="BQ29:BQ30"/>
    <mergeCell ref="BR29:BR30"/>
    <mergeCell ref="BS29:BS30"/>
    <mergeCell ref="BT29:BT30"/>
    <mergeCell ref="BU29:BU30"/>
    <mergeCell ref="BV29:BV30"/>
    <mergeCell ref="BK29:BK30"/>
    <mergeCell ref="BL29:BL30"/>
    <mergeCell ref="BM29:BM30"/>
    <mergeCell ref="BN29:BN30"/>
    <mergeCell ref="BO29:BO30"/>
    <mergeCell ref="BP29:BP30"/>
    <mergeCell ref="BE29:BE30"/>
    <mergeCell ref="BF29:BF30"/>
    <mergeCell ref="BG29:BG30"/>
    <mergeCell ref="BH29:BH30"/>
    <mergeCell ref="BI29:BI30"/>
    <mergeCell ref="BJ29:BJ30"/>
    <mergeCell ref="AY29:AY30"/>
    <mergeCell ref="AZ29:AZ30"/>
    <mergeCell ref="BA29:BA30"/>
    <mergeCell ref="BB29:BB30"/>
    <mergeCell ref="BC29:BC30"/>
    <mergeCell ref="BD29:BD30"/>
    <mergeCell ref="AS29:AS30"/>
    <mergeCell ref="AT29:AT30"/>
    <mergeCell ref="AU29:AU30"/>
    <mergeCell ref="AV29:AV30"/>
    <mergeCell ref="AW29:AW30"/>
    <mergeCell ref="AX29:AX30"/>
    <mergeCell ref="AM29:AM30"/>
    <mergeCell ref="AN29:AN30"/>
    <mergeCell ref="AO29:AO30"/>
    <mergeCell ref="AP29:AP30"/>
    <mergeCell ref="AQ29:AQ30"/>
    <mergeCell ref="AR29:AR30"/>
    <mergeCell ref="AG29:AG30"/>
    <mergeCell ref="AH29:AH30"/>
    <mergeCell ref="AI29:AI30"/>
    <mergeCell ref="AJ29:AJ30"/>
    <mergeCell ref="AK29:AK30"/>
    <mergeCell ref="AL29:AL30"/>
    <mergeCell ref="AA29:AA30"/>
    <mergeCell ref="AB29:AB30"/>
    <mergeCell ref="AC29:AC30"/>
    <mergeCell ref="AD29:AD30"/>
    <mergeCell ref="AE29:AE30"/>
    <mergeCell ref="AF29:AF30"/>
    <mergeCell ref="U29:U30"/>
    <mergeCell ref="V29:V30"/>
    <mergeCell ref="W29:W30"/>
    <mergeCell ref="X29:X30"/>
    <mergeCell ref="Y29:Y30"/>
    <mergeCell ref="Z29:Z30"/>
    <mergeCell ref="O29:O30"/>
    <mergeCell ref="P29:P30"/>
    <mergeCell ref="Q29:Q30"/>
    <mergeCell ref="R29:R30"/>
    <mergeCell ref="S29:S30"/>
    <mergeCell ref="T29:T30"/>
    <mergeCell ref="I29:I30"/>
    <mergeCell ref="J29:J30"/>
    <mergeCell ref="K29:K30"/>
    <mergeCell ref="L29:L30"/>
    <mergeCell ref="M29:M30"/>
    <mergeCell ref="N29:N30"/>
    <mergeCell ref="CO5:CO6"/>
    <mergeCell ref="CP5:CP6"/>
    <mergeCell ref="B7:B15"/>
    <mergeCell ref="I15:M15"/>
    <mergeCell ref="B28:C28"/>
    <mergeCell ref="B29:B30"/>
    <mergeCell ref="C29:C30"/>
    <mergeCell ref="D29:D30"/>
    <mergeCell ref="F29:F30"/>
    <mergeCell ref="H29:H30"/>
    <mergeCell ref="CI5:CI6"/>
    <mergeCell ref="CJ5:CJ6"/>
    <mergeCell ref="CK5:CK6"/>
    <mergeCell ref="CL5:CL6"/>
    <mergeCell ref="CM5:CM6"/>
    <mergeCell ref="CN5:CN6"/>
    <mergeCell ref="CC5:CC6"/>
    <mergeCell ref="CD5:CD6"/>
    <mergeCell ref="CE5:CE6"/>
    <mergeCell ref="CF5:CF6"/>
    <mergeCell ref="CG5:CG6"/>
    <mergeCell ref="CH5:CH6"/>
    <mergeCell ref="BW5:BW6"/>
    <mergeCell ref="BX5:BX6"/>
    <mergeCell ref="BY5:BY6"/>
    <mergeCell ref="BZ5:BZ6"/>
    <mergeCell ref="CA5:CA6"/>
    <mergeCell ref="CB5:CB6"/>
    <mergeCell ref="BQ5:BQ6"/>
    <mergeCell ref="BR5:BR6"/>
    <mergeCell ref="BS5:BS6"/>
    <mergeCell ref="BT5:BT6"/>
    <mergeCell ref="BU5:BU6"/>
    <mergeCell ref="BV5:BV6"/>
    <mergeCell ref="BK5:BK6"/>
    <mergeCell ref="BL5:BL6"/>
    <mergeCell ref="BM5:BM6"/>
    <mergeCell ref="BN5:BN6"/>
    <mergeCell ref="BO5:BO6"/>
    <mergeCell ref="BP5:BP6"/>
    <mergeCell ref="BE5:BE6"/>
    <mergeCell ref="BF5:BF6"/>
    <mergeCell ref="BG5:BG6"/>
    <mergeCell ref="BH5:BH6"/>
    <mergeCell ref="BI5:BI6"/>
    <mergeCell ref="BJ5:BJ6"/>
    <mergeCell ref="AY5:AY6"/>
    <mergeCell ref="AZ5:AZ6"/>
    <mergeCell ref="BA5:BA6"/>
    <mergeCell ref="BB5:BB6"/>
    <mergeCell ref="BC5:BC6"/>
    <mergeCell ref="BD5:BD6"/>
    <mergeCell ref="AS5:AS6"/>
    <mergeCell ref="AT5:AT6"/>
    <mergeCell ref="AU5:AU6"/>
    <mergeCell ref="AV5:AV6"/>
    <mergeCell ref="AW5:AW6"/>
    <mergeCell ref="AX5:AX6"/>
    <mergeCell ref="AM5:AM6"/>
    <mergeCell ref="AN5:AN6"/>
    <mergeCell ref="AO5:AO6"/>
    <mergeCell ref="AP5:AP6"/>
    <mergeCell ref="AQ5:AQ6"/>
    <mergeCell ref="AR5:AR6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B4:C4"/>
    <mergeCell ref="B5:B6"/>
    <mergeCell ref="C5:C6"/>
    <mergeCell ref="D5:D6"/>
    <mergeCell ref="F5:F6"/>
    <mergeCell ref="H5:H6"/>
  </mergeCells>
  <hyperlinks>
    <hyperlink ref="G1" location="TITLE PAGE!A1" display="TITLE PAGE!A1" xr:uid="{BFFAF4C4-D4B8-4D8F-A9B0-F4C2888C80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C59E-DE74-4046-BCF6-65525D2C1865}">
  <dimension ref="B1:CP72"/>
  <sheetViews>
    <sheetView zoomScale="70" zoomScaleNormal="70" workbookViewId="0">
      <selection activeCell="B1" sqref="B1"/>
    </sheetView>
  </sheetViews>
  <sheetFormatPr defaultRowHeight="15" x14ac:dyDescent="0.25"/>
  <cols>
    <col min="2" max="2" width="60.7109375" bestFit="1" customWidth="1"/>
    <col min="3" max="3" width="8.7109375" bestFit="1" customWidth="1"/>
    <col min="4" max="4" width="26.140625" customWidth="1"/>
    <col min="5" max="5" width="18.42578125" customWidth="1"/>
    <col min="6" max="6" width="12.140625" bestFit="1" customWidth="1"/>
    <col min="7" max="7" width="29.28515625" customWidth="1"/>
    <col min="8" max="8" width="11" bestFit="1" customWidth="1"/>
    <col min="9" max="9" width="10" bestFit="1" customWidth="1"/>
    <col min="10" max="88" width="8.5703125" bestFit="1" customWidth="1"/>
    <col min="89" max="89" width="6.28515625" bestFit="1" customWidth="1"/>
    <col min="90" max="94" width="8.5703125" bestFit="1" customWidth="1"/>
  </cols>
  <sheetData>
    <row r="1" spans="2:94" ht="57.75" thickBot="1" x14ac:dyDescent="0.3">
      <c r="B1" s="1" t="s">
        <v>0</v>
      </c>
      <c r="C1" s="2" t="s">
        <v>1</v>
      </c>
      <c r="D1" s="3" t="s">
        <v>2</v>
      </c>
      <c r="E1" s="5">
        <v>2</v>
      </c>
      <c r="F1" s="6"/>
      <c r="G1" s="7" t="s">
        <v>3</v>
      </c>
      <c r="H1" s="8"/>
      <c r="I1" s="6"/>
      <c r="J1" s="9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</row>
    <row r="2" spans="2:94" x14ac:dyDescent="0.25">
      <c r="B2" s="93"/>
      <c r="C2" s="94"/>
      <c r="D2" s="93"/>
      <c r="E2" s="95"/>
      <c r="F2" s="6"/>
      <c r="G2" s="96"/>
      <c r="H2" s="8"/>
      <c r="I2" s="6"/>
      <c r="J2" s="9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</row>
    <row r="3" spans="2:94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</row>
    <row r="4" spans="2:94" ht="15.75" thickBot="1" x14ac:dyDescent="0.3">
      <c r="B4" s="108" t="s">
        <v>4</v>
      </c>
      <c r="C4" s="109"/>
      <c r="D4" s="9"/>
      <c r="E4" s="9"/>
      <c r="F4" s="9"/>
      <c r="G4" s="9"/>
      <c r="H4" s="9"/>
      <c r="I4" s="9"/>
      <c r="J4" s="9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</row>
    <row r="5" spans="2:94" x14ac:dyDescent="0.25">
      <c r="B5" s="110" t="s">
        <v>5</v>
      </c>
      <c r="C5" s="112" t="s">
        <v>6</v>
      </c>
      <c r="D5" s="114" t="s">
        <v>7</v>
      </c>
      <c r="E5" s="10" t="s">
        <v>8</v>
      </c>
      <c r="F5" s="114" t="s">
        <v>9</v>
      </c>
      <c r="G5" s="10" t="s">
        <v>10</v>
      </c>
      <c r="H5" s="116" t="s">
        <v>11</v>
      </c>
      <c r="I5" s="106" t="s">
        <v>12</v>
      </c>
      <c r="J5" s="106" t="s">
        <v>13</v>
      </c>
      <c r="K5" s="106" t="s">
        <v>14</v>
      </c>
      <c r="L5" s="106" t="s">
        <v>15</v>
      </c>
      <c r="M5" s="106" t="s">
        <v>16</v>
      </c>
      <c r="N5" s="106" t="s">
        <v>17</v>
      </c>
      <c r="O5" s="106" t="s">
        <v>18</v>
      </c>
      <c r="P5" s="106" t="s">
        <v>19</v>
      </c>
      <c r="Q5" s="106" t="s">
        <v>20</v>
      </c>
      <c r="R5" s="106" t="s">
        <v>21</v>
      </c>
      <c r="S5" s="106" t="s">
        <v>22</v>
      </c>
      <c r="T5" s="106" t="s">
        <v>23</v>
      </c>
      <c r="U5" s="106" t="s">
        <v>24</v>
      </c>
      <c r="V5" s="106" t="s">
        <v>25</v>
      </c>
      <c r="W5" s="106" t="s">
        <v>26</v>
      </c>
      <c r="X5" s="106" t="s">
        <v>27</v>
      </c>
      <c r="Y5" s="106" t="s">
        <v>28</v>
      </c>
      <c r="Z5" s="106" t="s">
        <v>29</v>
      </c>
      <c r="AA5" s="106" t="s">
        <v>30</v>
      </c>
      <c r="AB5" s="106" t="s">
        <v>31</v>
      </c>
      <c r="AC5" s="106" t="s">
        <v>32</v>
      </c>
      <c r="AD5" s="106" t="s">
        <v>33</v>
      </c>
      <c r="AE5" s="106" t="s">
        <v>34</v>
      </c>
      <c r="AF5" s="106" t="s">
        <v>35</v>
      </c>
      <c r="AG5" s="106" t="s">
        <v>36</v>
      </c>
      <c r="AH5" s="106" t="s">
        <v>37</v>
      </c>
      <c r="AI5" s="106" t="s">
        <v>38</v>
      </c>
      <c r="AJ5" s="106" t="s">
        <v>39</v>
      </c>
      <c r="AK5" s="106" t="s">
        <v>40</v>
      </c>
      <c r="AL5" s="106" t="s">
        <v>41</v>
      </c>
      <c r="AM5" s="106" t="s">
        <v>42</v>
      </c>
      <c r="AN5" s="106" t="s">
        <v>43</v>
      </c>
      <c r="AO5" s="106" t="s">
        <v>44</v>
      </c>
      <c r="AP5" s="106" t="s">
        <v>45</v>
      </c>
      <c r="AQ5" s="106" t="s">
        <v>46</v>
      </c>
      <c r="AR5" s="106" t="s">
        <v>47</v>
      </c>
      <c r="AS5" s="106" t="s">
        <v>48</v>
      </c>
      <c r="AT5" s="106" t="s">
        <v>49</v>
      </c>
      <c r="AU5" s="106" t="s">
        <v>50</v>
      </c>
      <c r="AV5" s="106" t="s">
        <v>51</v>
      </c>
      <c r="AW5" s="106" t="s">
        <v>52</v>
      </c>
      <c r="AX5" s="106" t="s">
        <v>53</v>
      </c>
      <c r="AY5" s="106" t="s">
        <v>54</v>
      </c>
      <c r="AZ5" s="106" t="s">
        <v>55</v>
      </c>
      <c r="BA5" s="106" t="s">
        <v>56</v>
      </c>
      <c r="BB5" s="106" t="s">
        <v>57</v>
      </c>
      <c r="BC5" s="106" t="s">
        <v>58</v>
      </c>
      <c r="BD5" s="106" t="s">
        <v>59</v>
      </c>
      <c r="BE5" s="106" t="s">
        <v>60</v>
      </c>
      <c r="BF5" s="106" t="s">
        <v>61</v>
      </c>
      <c r="BG5" s="106" t="s">
        <v>62</v>
      </c>
      <c r="BH5" s="106" t="s">
        <v>63</v>
      </c>
      <c r="BI5" s="106" t="s">
        <v>64</v>
      </c>
      <c r="BJ5" s="106" t="s">
        <v>65</v>
      </c>
      <c r="BK5" s="106" t="s">
        <v>66</v>
      </c>
      <c r="BL5" s="106" t="s">
        <v>67</v>
      </c>
      <c r="BM5" s="106" t="s">
        <v>68</v>
      </c>
      <c r="BN5" s="106" t="s">
        <v>69</v>
      </c>
      <c r="BO5" s="106" t="s">
        <v>70</v>
      </c>
      <c r="BP5" s="106" t="s">
        <v>71</v>
      </c>
      <c r="BQ5" s="106" t="s">
        <v>72</v>
      </c>
      <c r="BR5" s="106" t="s">
        <v>73</v>
      </c>
      <c r="BS5" s="106" t="s">
        <v>74</v>
      </c>
      <c r="BT5" s="106" t="s">
        <v>75</v>
      </c>
      <c r="BU5" s="106" t="s">
        <v>76</v>
      </c>
      <c r="BV5" s="106" t="s">
        <v>77</v>
      </c>
      <c r="BW5" s="106" t="s">
        <v>78</v>
      </c>
      <c r="BX5" s="106" t="s">
        <v>79</v>
      </c>
      <c r="BY5" s="106" t="s">
        <v>80</v>
      </c>
      <c r="BZ5" s="106" t="s">
        <v>81</v>
      </c>
      <c r="CA5" s="106" t="s">
        <v>82</v>
      </c>
      <c r="CB5" s="106" t="s">
        <v>83</v>
      </c>
      <c r="CC5" s="106" t="s">
        <v>84</v>
      </c>
      <c r="CD5" s="106" t="s">
        <v>85</v>
      </c>
      <c r="CE5" s="106" t="s">
        <v>86</v>
      </c>
      <c r="CF5" s="106" t="s">
        <v>87</v>
      </c>
      <c r="CG5" s="106" t="s">
        <v>88</v>
      </c>
      <c r="CH5" s="106" t="s">
        <v>89</v>
      </c>
      <c r="CI5" s="106" t="s">
        <v>90</v>
      </c>
      <c r="CJ5" s="106" t="s">
        <v>91</v>
      </c>
      <c r="CK5" s="106" t="s">
        <v>92</v>
      </c>
      <c r="CL5" s="106" t="s">
        <v>93</v>
      </c>
      <c r="CM5" s="106" t="s">
        <v>94</v>
      </c>
      <c r="CN5" s="106" t="s">
        <v>95</v>
      </c>
      <c r="CO5" s="106" t="s">
        <v>96</v>
      </c>
      <c r="CP5" s="119" t="s">
        <v>97</v>
      </c>
    </row>
    <row r="6" spans="2:94" ht="57.75" thickBot="1" x14ac:dyDescent="0.3">
      <c r="B6" s="111"/>
      <c r="C6" s="113"/>
      <c r="D6" s="115"/>
      <c r="E6" s="11" t="s">
        <v>98</v>
      </c>
      <c r="F6" s="115"/>
      <c r="G6" s="12" t="s">
        <v>99</v>
      </c>
      <c r="H6" s="11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20"/>
    </row>
    <row r="7" spans="2:94" ht="15.75" thickBot="1" x14ac:dyDescent="0.3">
      <c r="B7" s="121" t="s">
        <v>100</v>
      </c>
      <c r="C7" s="61" t="s">
        <v>156</v>
      </c>
      <c r="D7" s="62" t="s">
        <v>157</v>
      </c>
      <c r="E7" s="13" t="s">
        <v>103</v>
      </c>
      <c r="F7" s="14"/>
      <c r="G7" s="15"/>
      <c r="H7" s="15" t="s">
        <v>104</v>
      </c>
      <c r="I7" s="16"/>
      <c r="J7" s="17"/>
      <c r="K7" s="17"/>
      <c r="L7" s="17"/>
      <c r="M7" s="17"/>
      <c r="N7" s="88"/>
      <c r="O7" s="65">
        <v>3.2694872630400011</v>
      </c>
      <c r="P7" s="65">
        <v>3.2694872630400011</v>
      </c>
      <c r="Q7" s="65">
        <v>3.2694872630400011</v>
      </c>
      <c r="R7" s="65">
        <v>3.2694872630400011</v>
      </c>
      <c r="S7" s="65">
        <v>3.2694872630400011</v>
      </c>
      <c r="T7" s="65">
        <v>3.5719884512923081</v>
      </c>
      <c r="U7" s="65">
        <v>3.5719884512923081</v>
      </c>
      <c r="V7" s="65">
        <v>3.5719884512923081</v>
      </c>
      <c r="W7" s="65">
        <v>3.5719884512923081</v>
      </c>
      <c r="X7" s="65">
        <v>3.5719884512923081</v>
      </c>
      <c r="Y7" s="65">
        <v>3.924719172800001</v>
      </c>
      <c r="Z7" s="65">
        <v>3.924719172800001</v>
      </c>
      <c r="AA7" s="65">
        <v>3.924719172800001</v>
      </c>
      <c r="AB7" s="65">
        <v>3.924719172800001</v>
      </c>
      <c r="AC7" s="65">
        <v>3.924719172800001</v>
      </c>
      <c r="AD7" s="65">
        <v>21.683488058156499</v>
      </c>
      <c r="AE7" s="65">
        <v>21.683488058156499</v>
      </c>
      <c r="AF7" s="65">
        <v>21.683488058156499</v>
      </c>
      <c r="AG7" s="65">
        <v>21.683488058156499</v>
      </c>
      <c r="AH7" s="65">
        <v>21.683488058156499</v>
      </c>
      <c r="AI7" s="65">
        <v>23.147608620353559</v>
      </c>
      <c r="AJ7" s="65">
        <v>23.147608620353559</v>
      </c>
      <c r="AK7" s="65">
        <v>23.147608620353559</v>
      </c>
      <c r="AL7" s="65">
        <v>23.147608620353559</v>
      </c>
      <c r="AM7" s="65">
        <v>23.147608620353559</v>
      </c>
      <c r="AN7" s="65">
        <v>0.69775999999999994</v>
      </c>
      <c r="AO7" s="65">
        <v>0.69775999999999994</v>
      </c>
      <c r="AP7" s="65">
        <v>0.69775999999999994</v>
      </c>
      <c r="AQ7" s="65">
        <v>0.69775999999999994</v>
      </c>
      <c r="AR7" s="65">
        <v>0.69775999999999994</v>
      </c>
      <c r="AS7" s="65">
        <v>0.69775999999999994</v>
      </c>
      <c r="AT7" s="65">
        <v>0.69775999999999994</v>
      </c>
      <c r="AU7" s="65">
        <v>0.69775999999999994</v>
      </c>
      <c r="AV7" s="65">
        <v>0.69775999999999994</v>
      </c>
      <c r="AW7" s="65">
        <v>0.69775999999999994</v>
      </c>
      <c r="AX7" s="65">
        <v>0.69775999999999994</v>
      </c>
      <c r="AY7" s="65">
        <v>0.69775999999999994</v>
      </c>
      <c r="AZ7" s="65">
        <v>0.69775999999999994</v>
      </c>
      <c r="BA7" s="65">
        <v>0.69775999999999994</v>
      </c>
      <c r="BB7" s="65">
        <v>0.69775999999999994</v>
      </c>
      <c r="BC7" s="65">
        <v>0.69775999999999994</v>
      </c>
      <c r="BD7" s="65">
        <v>0.69775999999999994</v>
      </c>
      <c r="BE7" s="65">
        <v>0.69775999999999994</v>
      </c>
      <c r="BF7" s="65">
        <v>0.69775999999999994</v>
      </c>
      <c r="BG7" s="65">
        <v>0.69775999999999994</v>
      </c>
      <c r="BH7" s="65">
        <v>0.69775999999999994</v>
      </c>
      <c r="BI7" s="65">
        <v>0.69775999999999994</v>
      </c>
      <c r="BJ7" s="65">
        <v>0.69775999999999994</v>
      </c>
      <c r="BK7" s="65">
        <v>0.69775999999999994</v>
      </c>
      <c r="BL7" s="65">
        <v>0.69775999999999994</v>
      </c>
      <c r="BM7" s="65">
        <v>0.69775999999999994</v>
      </c>
      <c r="BN7" s="65">
        <v>0.69775999999999994</v>
      </c>
      <c r="BO7" s="65">
        <v>0.69775999999999994</v>
      </c>
      <c r="BP7" s="65">
        <v>0.69775999999999994</v>
      </c>
      <c r="BQ7" s="65">
        <v>0.69775999999999994</v>
      </c>
      <c r="BR7" s="65">
        <v>0.69775999999999994</v>
      </c>
      <c r="BS7" s="65">
        <v>0.69775999999999994</v>
      </c>
      <c r="BT7" s="65">
        <v>0.69775999999999994</v>
      </c>
      <c r="BU7" s="65">
        <v>0.69775999999999994</v>
      </c>
      <c r="BV7" s="65">
        <v>0.69775999999999994</v>
      </c>
      <c r="BW7" s="65">
        <v>0.69775999999999994</v>
      </c>
      <c r="BX7" s="65">
        <v>0.69775999999999994</v>
      </c>
      <c r="BY7" s="65">
        <v>0.69775999999999994</v>
      </c>
      <c r="BZ7" s="65">
        <v>0.69775999999999994</v>
      </c>
      <c r="CA7" s="65">
        <v>0.69775999999999994</v>
      </c>
      <c r="CB7" s="65">
        <v>0.69775999999999994</v>
      </c>
      <c r="CC7" s="65">
        <v>0.69775999999999994</v>
      </c>
      <c r="CD7" s="65">
        <v>0.69775999999999994</v>
      </c>
      <c r="CE7" s="65">
        <v>0.69775999999999994</v>
      </c>
      <c r="CF7" s="65">
        <v>0.69775999999999994</v>
      </c>
      <c r="CG7" s="65">
        <v>0.69775999999999994</v>
      </c>
      <c r="CH7" s="65">
        <v>0.69775999999999994</v>
      </c>
      <c r="CI7" s="65">
        <v>0.69775999999999994</v>
      </c>
      <c r="CJ7" s="65">
        <v>0.69775999999999994</v>
      </c>
      <c r="CK7" s="65">
        <v>0.69775999999999994</v>
      </c>
      <c r="CL7" s="65">
        <v>0.69775999999999994</v>
      </c>
      <c r="CM7" s="65">
        <v>0.69775999999999994</v>
      </c>
      <c r="CN7" s="65">
        <v>0.69775999999999994</v>
      </c>
      <c r="CO7" s="65">
        <v>0.69775999999999994</v>
      </c>
      <c r="CP7" s="65">
        <v>0.69775999999999994</v>
      </c>
    </row>
    <row r="8" spans="2:94" x14ac:dyDescent="0.25">
      <c r="B8" s="122"/>
      <c r="C8" s="61" t="s">
        <v>156</v>
      </c>
      <c r="D8" s="62" t="s">
        <v>157</v>
      </c>
      <c r="E8" s="21" t="s">
        <v>105</v>
      </c>
      <c r="F8" s="22"/>
      <c r="G8" s="22"/>
      <c r="H8" s="23" t="s">
        <v>106</v>
      </c>
      <c r="I8" s="24"/>
      <c r="J8" s="25"/>
      <c r="K8" s="25"/>
      <c r="L8" s="25"/>
      <c r="M8" s="25"/>
      <c r="N8" s="89"/>
      <c r="O8" s="65">
        <v>1.2323201567999988</v>
      </c>
      <c r="P8" s="65">
        <v>1.2323201567999988</v>
      </c>
      <c r="Q8" s="65">
        <v>1.2323201567999988</v>
      </c>
      <c r="R8" s="65">
        <v>1.2323201567999988</v>
      </c>
      <c r="S8" s="65">
        <v>1.2323201567999988</v>
      </c>
      <c r="T8" s="65">
        <v>2.3163363135999977</v>
      </c>
      <c r="U8" s="65">
        <v>2.3163363135999977</v>
      </c>
      <c r="V8" s="65">
        <v>2.3163363135999977</v>
      </c>
      <c r="W8" s="65">
        <v>2.3163363135999977</v>
      </c>
      <c r="X8" s="65">
        <v>2.3163363135999977</v>
      </c>
      <c r="Y8" s="65">
        <v>3.4175564703999965</v>
      </c>
      <c r="Z8" s="65">
        <v>3.4175564703999965</v>
      </c>
      <c r="AA8" s="65">
        <v>3.4175564703999965</v>
      </c>
      <c r="AB8" s="65">
        <v>3.4175564703999965</v>
      </c>
      <c r="AC8" s="65">
        <v>3.4175564703999965</v>
      </c>
      <c r="AD8" s="65">
        <v>3.4175564703999965</v>
      </c>
      <c r="AE8" s="65">
        <v>3.4175564703999965</v>
      </c>
      <c r="AF8" s="65">
        <v>3.4175564703999965</v>
      </c>
      <c r="AG8" s="65">
        <v>3.4175564703999965</v>
      </c>
      <c r="AH8" s="65">
        <v>3.4175564703999965</v>
      </c>
      <c r="AI8" s="65">
        <v>3.4175564703999965</v>
      </c>
      <c r="AJ8" s="65">
        <v>3.4175564703999965</v>
      </c>
      <c r="AK8" s="65">
        <v>3.4175564703999965</v>
      </c>
      <c r="AL8" s="65">
        <v>3.4175564703999965</v>
      </c>
      <c r="AM8" s="65">
        <v>3.4175564703999965</v>
      </c>
      <c r="AN8" s="65">
        <v>3.4175564703999965</v>
      </c>
      <c r="AO8" s="65">
        <v>3.4175564703999965</v>
      </c>
      <c r="AP8" s="65">
        <v>3.4175564703999965</v>
      </c>
      <c r="AQ8" s="65">
        <v>3.4175564703999965</v>
      </c>
      <c r="AR8" s="65">
        <v>3.4175564703999965</v>
      </c>
      <c r="AS8" s="65">
        <v>3.4175564703999965</v>
      </c>
      <c r="AT8" s="65">
        <v>3.4175564703999965</v>
      </c>
      <c r="AU8" s="65">
        <v>3.4175564703999965</v>
      </c>
      <c r="AV8" s="65">
        <v>3.4175564703999965</v>
      </c>
      <c r="AW8" s="65">
        <v>3.4175564703999965</v>
      </c>
      <c r="AX8" s="65">
        <v>3.4175564703999965</v>
      </c>
      <c r="AY8" s="65">
        <v>3.4175564703999965</v>
      </c>
      <c r="AZ8" s="65">
        <v>3.4175564703999965</v>
      </c>
      <c r="BA8" s="65">
        <v>3.4175564703999965</v>
      </c>
      <c r="BB8" s="65">
        <v>3.4175564703999965</v>
      </c>
      <c r="BC8" s="65">
        <v>3.4175564703999965</v>
      </c>
      <c r="BD8" s="65">
        <v>3.4175564703999965</v>
      </c>
      <c r="BE8" s="65">
        <v>3.4175564703999965</v>
      </c>
      <c r="BF8" s="65">
        <v>3.4175564703999965</v>
      </c>
      <c r="BG8" s="65">
        <v>3.4175564703999965</v>
      </c>
      <c r="BH8" s="65">
        <v>3.4175564703999965</v>
      </c>
      <c r="BI8" s="65">
        <v>3.4175564703999965</v>
      </c>
      <c r="BJ8" s="65">
        <v>3.4175564703999965</v>
      </c>
      <c r="BK8" s="65">
        <v>3.4175564703999965</v>
      </c>
      <c r="BL8" s="65">
        <v>3.4175564703999965</v>
      </c>
      <c r="BM8" s="65">
        <v>3.4175564703999965</v>
      </c>
      <c r="BN8" s="65">
        <v>3.4175564703999965</v>
      </c>
      <c r="BO8" s="65">
        <v>3.4175564703999965</v>
      </c>
      <c r="BP8" s="65">
        <v>3.4175564703999965</v>
      </c>
      <c r="BQ8" s="65">
        <v>3.4175564703999965</v>
      </c>
      <c r="BR8" s="65">
        <v>3.4175564703999965</v>
      </c>
      <c r="BS8" s="65">
        <v>3.4175564703999965</v>
      </c>
      <c r="BT8" s="65">
        <v>3.4175564703999965</v>
      </c>
      <c r="BU8" s="65">
        <v>3.4175564703999965</v>
      </c>
      <c r="BV8" s="65">
        <v>3.4175564703999965</v>
      </c>
      <c r="BW8" s="65">
        <v>3.4175564703999965</v>
      </c>
      <c r="BX8" s="65">
        <v>3.4175564703999965</v>
      </c>
      <c r="BY8" s="65">
        <v>3.4175564703999965</v>
      </c>
      <c r="BZ8" s="65">
        <v>3.4175564703999965</v>
      </c>
      <c r="CA8" s="65">
        <v>3.4175564703999965</v>
      </c>
      <c r="CB8" s="65">
        <v>3.4175564703999965</v>
      </c>
      <c r="CC8" s="65">
        <v>3.4175564703999965</v>
      </c>
      <c r="CD8" s="65">
        <v>3.4175564703999965</v>
      </c>
      <c r="CE8" s="65">
        <v>3.4175564703999965</v>
      </c>
      <c r="CF8" s="65">
        <v>3.4175564703999965</v>
      </c>
      <c r="CG8" s="65">
        <v>3.4175564703999965</v>
      </c>
      <c r="CH8" s="65">
        <v>3.4175564703999965</v>
      </c>
      <c r="CI8" s="65">
        <v>3.4175564703999965</v>
      </c>
      <c r="CJ8" s="65">
        <v>3.4175564703999965</v>
      </c>
      <c r="CK8" s="65">
        <v>3.4175564703999965</v>
      </c>
      <c r="CL8" s="65">
        <v>3.4175564703999965</v>
      </c>
      <c r="CM8" s="65">
        <v>3.4175564703999965</v>
      </c>
      <c r="CN8" s="65">
        <v>3.4175564703999965</v>
      </c>
      <c r="CO8" s="65">
        <v>3.4175564703999965</v>
      </c>
      <c r="CP8" s="65">
        <v>3.4175564703999965</v>
      </c>
    </row>
    <row r="9" spans="2:94" x14ac:dyDescent="0.25">
      <c r="B9" s="122"/>
      <c r="C9" s="20"/>
      <c r="D9" s="21"/>
      <c r="E9" s="21" t="s">
        <v>107</v>
      </c>
      <c r="F9" s="22"/>
      <c r="G9" s="22"/>
      <c r="H9" s="23" t="s">
        <v>106</v>
      </c>
      <c r="I9" s="24"/>
      <c r="J9" s="25"/>
      <c r="K9" s="25"/>
      <c r="L9" s="25"/>
      <c r="M9" s="25"/>
      <c r="N9" s="89"/>
      <c r="O9" s="85">
        <f>O24</f>
        <v>3.320491264343425</v>
      </c>
      <c r="P9" s="85">
        <f t="shared" ref="P9:CA9" si="0">P24</f>
        <v>3.320491264343425</v>
      </c>
      <c r="Q9" s="85">
        <f t="shared" si="0"/>
        <v>3.320491264343425</v>
      </c>
      <c r="R9" s="85">
        <f t="shared" si="0"/>
        <v>3.320491264343425</v>
      </c>
      <c r="S9" s="85">
        <f t="shared" si="0"/>
        <v>3.320491264343425</v>
      </c>
      <c r="T9" s="85">
        <f t="shared" si="0"/>
        <v>3.6277114711324683</v>
      </c>
      <c r="U9" s="85">
        <f t="shared" si="0"/>
        <v>3.6277114711324683</v>
      </c>
      <c r="V9" s="85">
        <f t="shared" si="0"/>
        <v>3.6277114711324683</v>
      </c>
      <c r="W9" s="85">
        <f t="shared" si="0"/>
        <v>3.6277114711324683</v>
      </c>
      <c r="X9" s="85">
        <f t="shared" si="0"/>
        <v>3.6277114711324683</v>
      </c>
      <c r="Y9" s="85">
        <f t="shared" si="0"/>
        <v>3.985944791895681</v>
      </c>
      <c r="Z9" s="85">
        <f t="shared" si="0"/>
        <v>3.985944791895681</v>
      </c>
      <c r="AA9" s="85">
        <f t="shared" si="0"/>
        <v>3.985944791895681</v>
      </c>
      <c r="AB9" s="85">
        <f t="shared" si="0"/>
        <v>3.985944791895681</v>
      </c>
      <c r="AC9" s="85">
        <f t="shared" si="0"/>
        <v>3.985944791895681</v>
      </c>
      <c r="AD9" s="85">
        <f t="shared" si="0"/>
        <v>22.02175047186374</v>
      </c>
      <c r="AE9" s="85">
        <f t="shared" si="0"/>
        <v>22.02175047186374</v>
      </c>
      <c r="AF9" s="85">
        <f t="shared" si="0"/>
        <v>22.02175047186374</v>
      </c>
      <c r="AG9" s="85">
        <f t="shared" si="0"/>
        <v>22.02175047186374</v>
      </c>
      <c r="AH9" s="85">
        <f t="shared" si="0"/>
        <v>22.02175047186374</v>
      </c>
      <c r="AI9" s="85">
        <f t="shared" si="0"/>
        <v>23.508711314831075</v>
      </c>
      <c r="AJ9" s="85">
        <f t="shared" si="0"/>
        <v>23.508711314831075</v>
      </c>
      <c r="AK9" s="85">
        <f t="shared" si="0"/>
        <v>23.508711314831075</v>
      </c>
      <c r="AL9" s="85">
        <f t="shared" si="0"/>
        <v>23.508711314831075</v>
      </c>
      <c r="AM9" s="85">
        <f t="shared" si="0"/>
        <v>23.508711314831075</v>
      </c>
      <c r="AN9" s="85">
        <f t="shared" si="0"/>
        <v>0.70864505599999994</v>
      </c>
      <c r="AO9" s="85">
        <f t="shared" si="0"/>
        <v>0.70864505599999994</v>
      </c>
      <c r="AP9" s="85">
        <f t="shared" si="0"/>
        <v>0.70864505599999994</v>
      </c>
      <c r="AQ9" s="85">
        <f t="shared" si="0"/>
        <v>0.70864505599999994</v>
      </c>
      <c r="AR9" s="85">
        <f t="shared" si="0"/>
        <v>0.70864505599999994</v>
      </c>
      <c r="AS9" s="85">
        <f t="shared" si="0"/>
        <v>0.70864505599999994</v>
      </c>
      <c r="AT9" s="85">
        <f t="shared" si="0"/>
        <v>0.70864505599999994</v>
      </c>
      <c r="AU9" s="85">
        <f t="shared" si="0"/>
        <v>0.70864505599999994</v>
      </c>
      <c r="AV9" s="85">
        <f t="shared" si="0"/>
        <v>0.70864505599999994</v>
      </c>
      <c r="AW9" s="85">
        <f t="shared" si="0"/>
        <v>0.70864505599999994</v>
      </c>
      <c r="AX9" s="85">
        <f t="shared" si="0"/>
        <v>0.70864505599999994</v>
      </c>
      <c r="AY9" s="85">
        <f t="shared" si="0"/>
        <v>0.70864505599999994</v>
      </c>
      <c r="AZ9" s="85">
        <f t="shared" si="0"/>
        <v>0.70864505599999994</v>
      </c>
      <c r="BA9" s="85">
        <f t="shared" si="0"/>
        <v>0.70864505599999994</v>
      </c>
      <c r="BB9" s="85">
        <f t="shared" si="0"/>
        <v>0.70864505599999994</v>
      </c>
      <c r="BC9" s="85">
        <f t="shared" si="0"/>
        <v>0.70864505599999994</v>
      </c>
      <c r="BD9" s="85">
        <f t="shared" si="0"/>
        <v>0.70864505599999994</v>
      </c>
      <c r="BE9" s="85">
        <f t="shared" si="0"/>
        <v>0.70864505599999994</v>
      </c>
      <c r="BF9" s="85">
        <f t="shared" si="0"/>
        <v>0.70864505599999994</v>
      </c>
      <c r="BG9" s="85">
        <f t="shared" si="0"/>
        <v>0.70864505599999994</v>
      </c>
      <c r="BH9" s="85">
        <f t="shared" si="0"/>
        <v>0.70864505599999994</v>
      </c>
      <c r="BI9" s="85">
        <f t="shared" si="0"/>
        <v>0.70864505599999994</v>
      </c>
      <c r="BJ9" s="85">
        <f t="shared" si="0"/>
        <v>0.70864505599999994</v>
      </c>
      <c r="BK9" s="85">
        <f t="shared" si="0"/>
        <v>0.70864505599999994</v>
      </c>
      <c r="BL9" s="85">
        <f t="shared" si="0"/>
        <v>0.70864505599999994</v>
      </c>
      <c r="BM9" s="85">
        <f t="shared" si="0"/>
        <v>0.70864505599999994</v>
      </c>
      <c r="BN9" s="85">
        <f t="shared" si="0"/>
        <v>0.70864505599999994</v>
      </c>
      <c r="BO9" s="85">
        <f t="shared" si="0"/>
        <v>0.70864505599999994</v>
      </c>
      <c r="BP9" s="85">
        <f t="shared" si="0"/>
        <v>0.70864505599999994</v>
      </c>
      <c r="BQ9" s="85">
        <f t="shared" si="0"/>
        <v>0.70864505599999994</v>
      </c>
      <c r="BR9" s="85">
        <f t="shared" si="0"/>
        <v>0.70864505599999994</v>
      </c>
      <c r="BS9" s="85">
        <f t="shared" si="0"/>
        <v>0.70864505599999994</v>
      </c>
      <c r="BT9" s="85">
        <f t="shared" si="0"/>
        <v>0.70864505599999994</v>
      </c>
      <c r="BU9" s="85">
        <f t="shared" si="0"/>
        <v>0.70864505599999994</v>
      </c>
      <c r="BV9" s="85">
        <f t="shared" si="0"/>
        <v>0.70864505599999994</v>
      </c>
      <c r="BW9" s="85">
        <f t="shared" si="0"/>
        <v>0.70864505599999994</v>
      </c>
      <c r="BX9" s="85">
        <f t="shared" si="0"/>
        <v>0.70864505599999994</v>
      </c>
      <c r="BY9" s="85">
        <f t="shared" si="0"/>
        <v>0.70864505599999994</v>
      </c>
      <c r="BZ9" s="85">
        <f t="shared" si="0"/>
        <v>0.70864505599999994</v>
      </c>
      <c r="CA9" s="85">
        <f t="shared" si="0"/>
        <v>0.70864505599999994</v>
      </c>
      <c r="CB9" s="85">
        <f t="shared" ref="CB9:CP9" si="1">CB24</f>
        <v>0.70864505599999994</v>
      </c>
      <c r="CC9" s="85">
        <f t="shared" si="1"/>
        <v>0.70864505599999994</v>
      </c>
      <c r="CD9" s="85">
        <f t="shared" si="1"/>
        <v>0.70864505599999994</v>
      </c>
      <c r="CE9" s="85">
        <f t="shared" si="1"/>
        <v>0.70864505599999994</v>
      </c>
      <c r="CF9" s="85">
        <f t="shared" si="1"/>
        <v>0.70864505599999994</v>
      </c>
      <c r="CG9" s="85">
        <f t="shared" si="1"/>
        <v>0.70864505599999994</v>
      </c>
      <c r="CH9" s="85">
        <f t="shared" si="1"/>
        <v>0.70864505599999994</v>
      </c>
      <c r="CI9" s="85">
        <f t="shared" si="1"/>
        <v>0.70864505599999994</v>
      </c>
      <c r="CJ9" s="85">
        <f t="shared" si="1"/>
        <v>0.70864505599999994</v>
      </c>
      <c r="CK9" s="85">
        <f t="shared" si="1"/>
        <v>0.70864505599999994</v>
      </c>
      <c r="CL9" s="85">
        <f t="shared" si="1"/>
        <v>0.70864505599999994</v>
      </c>
      <c r="CM9" s="85">
        <f t="shared" si="1"/>
        <v>0.70864505599999994</v>
      </c>
      <c r="CN9" s="85">
        <f t="shared" si="1"/>
        <v>0.70864505599999994</v>
      </c>
      <c r="CO9" s="85">
        <f t="shared" si="1"/>
        <v>0.70864505599999994</v>
      </c>
      <c r="CP9" s="85">
        <f t="shared" si="1"/>
        <v>0.70864505599999994</v>
      </c>
    </row>
    <row r="10" spans="2:94" x14ac:dyDescent="0.25">
      <c r="B10" s="122"/>
      <c r="C10" s="20"/>
      <c r="D10" s="21"/>
      <c r="E10" s="21" t="s">
        <v>108</v>
      </c>
      <c r="F10" s="22"/>
      <c r="G10" s="84">
        <v>3.5000000000000003E-2</v>
      </c>
      <c r="H10" s="23" t="s">
        <v>106</v>
      </c>
      <c r="I10" s="24"/>
      <c r="J10" s="25"/>
      <c r="K10" s="25"/>
      <c r="L10" s="25"/>
      <c r="M10" s="25"/>
      <c r="N10" s="89"/>
      <c r="O10" s="86">
        <f>$G$10</f>
        <v>3.5000000000000003E-2</v>
      </c>
      <c r="P10" s="86">
        <f>$G$10</f>
        <v>3.5000000000000003E-2</v>
      </c>
      <c r="Q10" s="86">
        <f t="shared" ref="Q10:CB10" si="2">$G$10</f>
        <v>3.5000000000000003E-2</v>
      </c>
      <c r="R10" s="86">
        <f t="shared" si="2"/>
        <v>3.5000000000000003E-2</v>
      </c>
      <c r="S10" s="86">
        <f t="shared" si="2"/>
        <v>3.5000000000000003E-2</v>
      </c>
      <c r="T10" s="86">
        <f t="shared" si="2"/>
        <v>3.5000000000000003E-2</v>
      </c>
      <c r="U10" s="86">
        <f t="shared" si="2"/>
        <v>3.5000000000000003E-2</v>
      </c>
      <c r="V10" s="86">
        <f t="shared" si="2"/>
        <v>3.5000000000000003E-2</v>
      </c>
      <c r="W10" s="86">
        <f t="shared" si="2"/>
        <v>3.5000000000000003E-2</v>
      </c>
      <c r="X10" s="86">
        <f t="shared" si="2"/>
        <v>3.5000000000000003E-2</v>
      </c>
      <c r="Y10" s="86">
        <f t="shared" si="2"/>
        <v>3.5000000000000003E-2</v>
      </c>
      <c r="Z10" s="86">
        <f t="shared" si="2"/>
        <v>3.5000000000000003E-2</v>
      </c>
      <c r="AA10" s="86">
        <f t="shared" si="2"/>
        <v>3.5000000000000003E-2</v>
      </c>
      <c r="AB10" s="86">
        <f t="shared" si="2"/>
        <v>3.5000000000000003E-2</v>
      </c>
      <c r="AC10" s="86">
        <f t="shared" si="2"/>
        <v>3.5000000000000003E-2</v>
      </c>
      <c r="AD10" s="86">
        <f t="shared" si="2"/>
        <v>3.5000000000000003E-2</v>
      </c>
      <c r="AE10" s="86">
        <f t="shared" si="2"/>
        <v>3.5000000000000003E-2</v>
      </c>
      <c r="AF10" s="86">
        <f t="shared" si="2"/>
        <v>3.5000000000000003E-2</v>
      </c>
      <c r="AG10" s="86">
        <f t="shared" si="2"/>
        <v>3.5000000000000003E-2</v>
      </c>
      <c r="AH10" s="86">
        <f t="shared" si="2"/>
        <v>3.5000000000000003E-2</v>
      </c>
      <c r="AI10" s="86">
        <f t="shared" si="2"/>
        <v>3.5000000000000003E-2</v>
      </c>
      <c r="AJ10" s="86">
        <f t="shared" si="2"/>
        <v>3.5000000000000003E-2</v>
      </c>
      <c r="AK10" s="86">
        <f t="shared" si="2"/>
        <v>3.5000000000000003E-2</v>
      </c>
      <c r="AL10" s="86">
        <f t="shared" si="2"/>
        <v>3.5000000000000003E-2</v>
      </c>
      <c r="AM10" s="86">
        <f t="shared" si="2"/>
        <v>3.5000000000000003E-2</v>
      </c>
      <c r="AN10" s="86">
        <f t="shared" si="2"/>
        <v>3.5000000000000003E-2</v>
      </c>
      <c r="AO10" s="86">
        <f t="shared" si="2"/>
        <v>3.5000000000000003E-2</v>
      </c>
      <c r="AP10" s="86">
        <f t="shared" si="2"/>
        <v>3.5000000000000003E-2</v>
      </c>
      <c r="AQ10" s="86">
        <f t="shared" si="2"/>
        <v>3.5000000000000003E-2</v>
      </c>
      <c r="AR10" s="86">
        <f t="shared" si="2"/>
        <v>3.5000000000000003E-2</v>
      </c>
      <c r="AS10" s="86">
        <f t="shared" si="2"/>
        <v>3.5000000000000003E-2</v>
      </c>
      <c r="AT10" s="86">
        <f t="shared" si="2"/>
        <v>3.5000000000000003E-2</v>
      </c>
      <c r="AU10" s="86">
        <f t="shared" si="2"/>
        <v>3.5000000000000003E-2</v>
      </c>
      <c r="AV10" s="86">
        <f t="shared" si="2"/>
        <v>3.5000000000000003E-2</v>
      </c>
      <c r="AW10" s="86">
        <f t="shared" si="2"/>
        <v>3.5000000000000003E-2</v>
      </c>
      <c r="AX10" s="86">
        <f t="shared" si="2"/>
        <v>3.5000000000000003E-2</v>
      </c>
      <c r="AY10" s="86">
        <f t="shared" si="2"/>
        <v>3.5000000000000003E-2</v>
      </c>
      <c r="AZ10" s="86">
        <f t="shared" si="2"/>
        <v>3.5000000000000003E-2</v>
      </c>
      <c r="BA10" s="86">
        <f t="shared" si="2"/>
        <v>3.5000000000000003E-2</v>
      </c>
      <c r="BB10" s="86">
        <f t="shared" si="2"/>
        <v>3.5000000000000003E-2</v>
      </c>
      <c r="BC10" s="86">
        <f t="shared" si="2"/>
        <v>3.5000000000000003E-2</v>
      </c>
      <c r="BD10" s="86">
        <f t="shared" si="2"/>
        <v>3.5000000000000003E-2</v>
      </c>
      <c r="BE10" s="86">
        <f t="shared" si="2"/>
        <v>3.5000000000000003E-2</v>
      </c>
      <c r="BF10" s="86">
        <f t="shared" si="2"/>
        <v>3.5000000000000003E-2</v>
      </c>
      <c r="BG10" s="86">
        <f t="shared" si="2"/>
        <v>3.5000000000000003E-2</v>
      </c>
      <c r="BH10" s="86">
        <f t="shared" si="2"/>
        <v>3.5000000000000003E-2</v>
      </c>
      <c r="BI10" s="86">
        <f t="shared" si="2"/>
        <v>3.5000000000000003E-2</v>
      </c>
      <c r="BJ10" s="86">
        <f t="shared" si="2"/>
        <v>3.5000000000000003E-2</v>
      </c>
      <c r="BK10" s="86">
        <f t="shared" si="2"/>
        <v>3.5000000000000003E-2</v>
      </c>
      <c r="BL10" s="86">
        <f t="shared" si="2"/>
        <v>3.5000000000000003E-2</v>
      </c>
      <c r="BM10" s="86">
        <f t="shared" si="2"/>
        <v>3.5000000000000003E-2</v>
      </c>
      <c r="BN10" s="86">
        <f t="shared" si="2"/>
        <v>3.5000000000000003E-2</v>
      </c>
      <c r="BO10" s="86">
        <f t="shared" si="2"/>
        <v>3.5000000000000003E-2</v>
      </c>
      <c r="BP10" s="86">
        <f t="shared" si="2"/>
        <v>3.5000000000000003E-2</v>
      </c>
      <c r="BQ10" s="86">
        <f t="shared" si="2"/>
        <v>3.5000000000000003E-2</v>
      </c>
      <c r="BR10" s="86">
        <f t="shared" si="2"/>
        <v>3.5000000000000003E-2</v>
      </c>
      <c r="BS10" s="86">
        <f t="shared" si="2"/>
        <v>3.5000000000000003E-2</v>
      </c>
      <c r="BT10" s="86">
        <f t="shared" si="2"/>
        <v>3.5000000000000003E-2</v>
      </c>
      <c r="BU10" s="86">
        <f t="shared" si="2"/>
        <v>3.5000000000000003E-2</v>
      </c>
      <c r="BV10" s="86">
        <f t="shared" si="2"/>
        <v>3.5000000000000003E-2</v>
      </c>
      <c r="BW10" s="86">
        <f t="shared" si="2"/>
        <v>3.5000000000000003E-2</v>
      </c>
      <c r="BX10" s="86">
        <f t="shared" si="2"/>
        <v>3.5000000000000003E-2</v>
      </c>
      <c r="BY10" s="86">
        <f t="shared" si="2"/>
        <v>3.5000000000000003E-2</v>
      </c>
      <c r="BZ10" s="86">
        <f t="shared" si="2"/>
        <v>3.5000000000000003E-2</v>
      </c>
      <c r="CA10" s="86">
        <f t="shared" si="2"/>
        <v>3.5000000000000003E-2</v>
      </c>
      <c r="CB10" s="86">
        <f t="shared" si="2"/>
        <v>3.5000000000000003E-2</v>
      </c>
      <c r="CC10" s="86">
        <f t="shared" ref="CC10:CP10" si="3">$G$10</f>
        <v>3.5000000000000003E-2</v>
      </c>
      <c r="CD10" s="86">
        <f t="shared" si="3"/>
        <v>3.5000000000000003E-2</v>
      </c>
      <c r="CE10" s="86">
        <f t="shared" si="3"/>
        <v>3.5000000000000003E-2</v>
      </c>
      <c r="CF10" s="86">
        <f t="shared" si="3"/>
        <v>3.5000000000000003E-2</v>
      </c>
      <c r="CG10" s="86">
        <f t="shared" si="3"/>
        <v>3.5000000000000003E-2</v>
      </c>
      <c r="CH10" s="86">
        <f t="shared" si="3"/>
        <v>3.5000000000000003E-2</v>
      </c>
      <c r="CI10" s="86">
        <f t="shared" si="3"/>
        <v>3.5000000000000003E-2</v>
      </c>
      <c r="CJ10" s="86">
        <f t="shared" si="3"/>
        <v>3.5000000000000003E-2</v>
      </c>
      <c r="CK10" s="86">
        <f t="shared" si="3"/>
        <v>3.5000000000000003E-2</v>
      </c>
      <c r="CL10" s="86">
        <f t="shared" si="3"/>
        <v>3.5000000000000003E-2</v>
      </c>
      <c r="CM10" s="86">
        <f t="shared" si="3"/>
        <v>3.5000000000000003E-2</v>
      </c>
      <c r="CN10" s="86">
        <f t="shared" si="3"/>
        <v>3.5000000000000003E-2</v>
      </c>
      <c r="CO10" s="86">
        <f t="shared" si="3"/>
        <v>3.5000000000000003E-2</v>
      </c>
      <c r="CP10" s="86">
        <f t="shared" si="3"/>
        <v>3.5000000000000003E-2</v>
      </c>
    </row>
    <row r="11" spans="2:94" x14ac:dyDescent="0.25">
      <c r="B11" s="122"/>
      <c r="C11" s="20"/>
      <c r="D11" s="21"/>
      <c r="E11" s="21" t="s">
        <v>109</v>
      </c>
      <c r="F11" s="22"/>
      <c r="G11" s="22"/>
      <c r="H11" s="23" t="s">
        <v>106</v>
      </c>
      <c r="I11" s="24"/>
      <c r="J11" s="25"/>
      <c r="K11" s="25"/>
      <c r="L11" s="25"/>
      <c r="M11" s="25"/>
      <c r="N11" s="89"/>
      <c r="O11" s="87">
        <f>1/(1+O10)</f>
        <v>0.96618357487922713</v>
      </c>
      <c r="P11" s="87">
        <f>1/(1+P10)</f>
        <v>0.96618357487922713</v>
      </c>
      <c r="Q11" s="87">
        <f t="shared" ref="Q11:CB11" si="4">1/(1+Q10)</f>
        <v>0.96618357487922713</v>
      </c>
      <c r="R11" s="87">
        <f t="shared" si="4"/>
        <v>0.96618357487922713</v>
      </c>
      <c r="S11" s="87">
        <f t="shared" si="4"/>
        <v>0.96618357487922713</v>
      </c>
      <c r="T11" s="87">
        <f t="shared" si="4"/>
        <v>0.96618357487922713</v>
      </c>
      <c r="U11" s="87">
        <f t="shared" si="4"/>
        <v>0.96618357487922713</v>
      </c>
      <c r="V11" s="87">
        <f t="shared" si="4"/>
        <v>0.96618357487922713</v>
      </c>
      <c r="W11" s="87">
        <f t="shared" si="4"/>
        <v>0.96618357487922713</v>
      </c>
      <c r="X11" s="87">
        <f t="shared" si="4"/>
        <v>0.96618357487922713</v>
      </c>
      <c r="Y11" s="87">
        <f t="shared" si="4"/>
        <v>0.96618357487922713</v>
      </c>
      <c r="Z11" s="87">
        <f t="shared" si="4"/>
        <v>0.96618357487922713</v>
      </c>
      <c r="AA11" s="87">
        <f t="shared" si="4"/>
        <v>0.96618357487922713</v>
      </c>
      <c r="AB11" s="87">
        <f t="shared" si="4"/>
        <v>0.96618357487922713</v>
      </c>
      <c r="AC11" s="87">
        <f t="shared" si="4"/>
        <v>0.96618357487922713</v>
      </c>
      <c r="AD11" s="87">
        <f t="shared" si="4"/>
        <v>0.96618357487922713</v>
      </c>
      <c r="AE11" s="87">
        <f t="shared" si="4"/>
        <v>0.96618357487922713</v>
      </c>
      <c r="AF11" s="87">
        <f t="shared" si="4"/>
        <v>0.96618357487922713</v>
      </c>
      <c r="AG11" s="87">
        <f t="shared" si="4"/>
        <v>0.96618357487922713</v>
      </c>
      <c r="AH11" s="87">
        <f t="shared" si="4"/>
        <v>0.96618357487922713</v>
      </c>
      <c r="AI11" s="87">
        <f t="shared" si="4"/>
        <v>0.96618357487922713</v>
      </c>
      <c r="AJ11" s="87">
        <f t="shared" si="4"/>
        <v>0.96618357487922713</v>
      </c>
      <c r="AK11" s="87">
        <f t="shared" si="4"/>
        <v>0.96618357487922713</v>
      </c>
      <c r="AL11" s="87">
        <f t="shared" si="4"/>
        <v>0.96618357487922713</v>
      </c>
      <c r="AM11" s="87">
        <f t="shared" si="4"/>
        <v>0.96618357487922713</v>
      </c>
      <c r="AN11" s="87">
        <f t="shared" si="4"/>
        <v>0.96618357487922713</v>
      </c>
      <c r="AO11" s="87">
        <f t="shared" si="4"/>
        <v>0.96618357487922713</v>
      </c>
      <c r="AP11" s="87">
        <f t="shared" si="4"/>
        <v>0.96618357487922713</v>
      </c>
      <c r="AQ11" s="87">
        <f t="shared" si="4"/>
        <v>0.96618357487922713</v>
      </c>
      <c r="AR11" s="87">
        <f t="shared" si="4"/>
        <v>0.96618357487922713</v>
      </c>
      <c r="AS11" s="87">
        <f t="shared" si="4"/>
        <v>0.96618357487922713</v>
      </c>
      <c r="AT11" s="87">
        <f t="shared" si="4"/>
        <v>0.96618357487922713</v>
      </c>
      <c r="AU11" s="87">
        <f t="shared" si="4"/>
        <v>0.96618357487922713</v>
      </c>
      <c r="AV11" s="87">
        <f t="shared" si="4"/>
        <v>0.96618357487922713</v>
      </c>
      <c r="AW11" s="87">
        <f t="shared" si="4"/>
        <v>0.96618357487922713</v>
      </c>
      <c r="AX11" s="87">
        <f t="shared" si="4"/>
        <v>0.96618357487922713</v>
      </c>
      <c r="AY11" s="87">
        <f t="shared" si="4"/>
        <v>0.96618357487922713</v>
      </c>
      <c r="AZ11" s="87">
        <f t="shared" si="4"/>
        <v>0.96618357487922713</v>
      </c>
      <c r="BA11" s="87">
        <f t="shared" si="4"/>
        <v>0.96618357487922713</v>
      </c>
      <c r="BB11" s="87">
        <f t="shared" si="4"/>
        <v>0.96618357487922713</v>
      </c>
      <c r="BC11" s="87">
        <f t="shared" si="4"/>
        <v>0.96618357487922713</v>
      </c>
      <c r="BD11" s="87">
        <f t="shared" si="4"/>
        <v>0.96618357487922713</v>
      </c>
      <c r="BE11" s="87">
        <f t="shared" si="4"/>
        <v>0.96618357487922713</v>
      </c>
      <c r="BF11" s="87">
        <f t="shared" si="4"/>
        <v>0.96618357487922713</v>
      </c>
      <c r="BG11" s="87">
        <f t="shared" si="4"/>
        <v>0.96618357487922713</v>
      </c>
      <c r="BH11" s="87">
        <f t="shared" si="4"/>
        <v>0.96618357487922713</v>
      </c>
      <c r="BI11" s="87">
        <f t="shared" si="4"/>
        <v>0.96618357487922713</v>
      </c>
      <c r="BJ11" s="87">
        <f t="shared" si="4"/>
        <v>0.96618357487922713</v>
      </c>
      <c r="BK11" s="87">
        <f t="shared" si="4"/>
        <v>0.96618357487922713</v>
      </c>
      <c r="BL11" s="87">
        <f t="shared" si="4"/>
        <v>0.96618357487922713</v>
      </c>
      <c r="BM11" s="87">
        <f t="shared" si="4"/>
        <v>0.96618357487922713</v>
      </c>
      <c r="BN11" s="87">
        <f t="shared" si="4"/>
        <v>0.96618357487922713</v>
      </c>
      <c r="BO11" s="87">
        <f t="shared" si="4"/>
        <v>0.96618357487922713</v>
      </c>
      <c r="BP11" s="87">
        <f t="shared" si="4"/>
        <v>0.96618357487922713</v>
      </c>
      <c r="BQ11" s="87">
        <f t="shared" si="4"/>
        <v>0.96618357487922713</v>
      </c>
      <c r="BR11" s="87">
        <f t="shared" si="4"/>
        <v>0.96618357487922713</v>
      </c>
      <c r="BS11" s="87">
        <f t="shared" si="4"/>
        <v>0.96618357487922713</v>
      </c>
      <c r="BT11" s="87">
        <f t="shared" si="4"/>
        <v>0.96618357487922713</v>
      </c>
      <c r="BU11" s="87">
        <f t="shared" si="4"/>
        <v>0.96618357487922713</v>
      </c>
      <c r="BV11" s="87">
        <f t="shared" si="4"/>
        <v>0.96618357487922713</v>
      </c>
      <c r="BW11" s="87">
        <f t="shared" si="4"/>
        <v>0.96618357487922713</v>
      </c>
      <c r="BX11" s="87">
        <f t="shared" si="4"/>
        <v>0.96618357487922713</v>
      </c>
      <c r="BY11" s="87">
        <f t="shared" si="4"/>
        <v>0.96618357487922713</v>
      </c>
      <c r="BZ11" s="87">
        <f t="shared" si="4"/>
        <v>0.96618357487922713</v>
      </c>
      <c r="CA11" s="87">
        <f t="shared" si="4"/>
        <v>0.96618357487922713</v>
      </c>
      <c r="CB11" s="87">
        <f t="shared" si="4"/>
        <v>0.96618357487922713</v>
      </c>
      <c r="CC11" s="87">
        <f t="shared" ref="CC11:CP11" si="5">1/(1+CC10)</f>
        <v>0.96618357487922713</v>
      </c>
      <c r="CD11" s="87">
        <f t="shared" si="5"/>
        <v>0.96618357487922713</v>
      </c>
      <c r="CE11" s="87">
        <f t="shared" si="5"/>
        <v>0.96618357487922713</v>
      </c>
      <c r="CF11" s="87">
        <f t="shared" si="5"/>
        <v>0.96618357487922713</v>
      </c>
      <c r="CG11" s="87">
        <f t="shared" si="5"/>
        <v>0.96618357487922713</v>
      </c>
      <c r="CH11" s="87">
        <f t="shared" si="5"/>
        <v>0.96618357487922713</v>
      </c>
      <c r="CI11" s="87">
        <f t="shared" si="5"/>
        <v>0.96618357487922713</v>
      </c>
      <c r="CJ11" s="87">
        <f t="shared" si="5"/>
        <v>0.96618357487922713</v>
      </c>
      <c r="CK11" s="87">
        <f t="shared" si="5"/>
        <v>0.96618357487922713</v>
      </c>
      <c r="CL11" s="87">
        <f t="shared" si="5"/>
        <v>0.96618357487922713</v>
      </c>
      <c r="CM11" s="87">
        <f t="shared" si="5"/>
        <v>0.96618357487922713</v>
      </c>
      <c r="CN11" s="87">
        <f t="shared" si="5"/>
        <v>0.96618357487922713</v>
      </c>
      <c r="CO11" s="87">
        <f t="shared" si="5"/>
        <v>0.96618357487922713</v>
      </c>
      <c r="CP11" s="87">
        <f t="shared" si="5"/>
        <v>0.96618357487922713</v>
      </c>
    </row>
    <row r="12" spans="2:94" ht="28.5" x14ac:dyDescent="0.25">
      <c r="B12" s="122"/>
      <c r="C12" s="20"/>
      <c r="D12" s="21"/>
      <c r="E12" s="21" t="s">
        <v>110</v>
      </c>
      <c r="F12" s="21" t="s">
        <v>111</v>
      </c>
      <c r="G12" s="21"/>
      <c r="H12" s="21" t="s">
        <v>112</v>
      </c>
      <c r="I12" s="24"/>
      <c r="J12" s="25"/>
      <c r="K12" s="25"/>
      <c r="L12" s="25"/>
      <c r="M12" s="25"/>
      <c r="N12" s="89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7"/>
    </row>
    <row r="13" spans="2:94" ht="28.5" x14ac:dyDescent="0.25">
      <c r="B13" s="122"/>
      <c r="C13" s="20"/>
      <c r="D13" s="21"/>
      <c r="E13" s="23" t="s">
        <v>110</v>
      </c>
      <c r="F13" s="21" t="s">
        <v>113</v>
      </c>
      <c r="G13" s="21"/>
      <c r="H13" s="28" t="s">
        <v>112</v>
      </c>
      <c r="I13" s="29"/>
      <c r="J13" s="25"/>
      <c r="K13" s="25"/>
      <c r="L13" s="25"/>
      <c r="M13" s="25"/>
      <c r="N13" s="89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7"/>
    </row>
    <row r="14" spans="2:94" ht="29.25" thickBot="1" x14ac:dyDescent="0.3">
      <c r="B14" s="122"/>
      <c r="C14" s="30"/>
      <c r="D14" s="31"/>
      <c r="E14" s="32" t="s">
        <v>114</v>
      </c>
      <c r="F14" s="31"/>
      <c r="G14" s="31"/>
      <c r="H14" s="31" t="s">
        <v>104</v>
      </c>
      <c r="I14" s="33"/>
      <c r="J14" s="34"/>
      <c r="K14" s="34"/>
      <c r="L14" s="34"/>
      <c r="M14" s="34"/>
      <c r="N14" s="90"/>
      <c r="O14" s="91">
        <f>IF((O8+O9)*O11&lt;&gt;0,(O8+O9)*O11,"")</f>
        <v>4.3988516146313286</v>
      </c>
      <c r="P14" s="91">
        <f t="shared" ref="P14:CA14" si="6">IF((P8+P9)*P11&lt;&gt;0,(P8+P9)*P11,"")</f>
        <v>4.3988516146313286</v>
      </c>
      <c r="Q14" s="91">
        <f>IF((Q8+Q9)*Q11&lt;&gt;0,(Q8+Q9)*Q11,"")</f>
        <v>4.3988516146313286</v>
      </c>
      <c r="R14" s="91">
        <f t="shared" si="6"/>
        <v>4.3988516146313286</v>
      </c>
      <c r="S14" s="91">
        <f t="shared" si="6"/>
        <v>4.3988516146313286</v>
      </c>
      <c r="T14" s="91">
        <f t="shared" si="6"/>
        <v>5.7430413379057645</v>
      </c>
      <c r="U14" s="91">
        <f t="shared" si="6"/>
        <v>5.7430413379057645</v>
      </c>
      <c r="V14" s="91">
        <f t="shared" si="6"/>
        <v>5.7430413379057645</v>
      </c>
      <c r="W14" s="91">
        <f t="shared" si="6"/>
        <v>5.7430413379057645</v>
      </c>
      <c r="X14" s="91">
        <f t="shared" si="6"/>
        <v>5.7430413379057645</v>
      </c>
      <c r="Y14" s="91">
        <f t="shared" si="6"/>
        <v>7.1531413162277078</v>
      </c>
      <c r="Z14" s="91">
        <f t="shared" si="6"/>
        <v>7.1531413162277078</v>
      </c>
      <c r="AA14" s="91">
        <f t="shared" si="6"/>
        <v>7.1531413162277078</v>
      </c>
      <c r="AB14" s="91">
        <f t="shared" si="6"/>
        <v>7.1531413162277078</v>
      </c>
      <c r="AC14" s="91">
        <f t="shared" si="6"/>
        <v>7.1531413162277078</v>
      </c>
      <c r="AD14" s="91">
        <f t="shared" si="6"/>
        <v>24.579040523926317</v>
      </c>
      <c r="AE14" s="91">
        <f t="shared" si="6"/>
        <v>24.579040523926317</v>
      </c>
      <c r="AF14" s="91">
        <f t="shared" si="6"/>
        <v>24.579040523926317</v>
      </c>
      <c r="AG14" s="91">
        <f t="shared" si="6"/>
        <v>24.579040523926317</v>
      </c>
      <c r="AH14" s="91">
        <f t="shared" si="6"/>
        <v>24.579040523926317</v>
      </c>
      <c r="AI14" s="91">
        <f t="shared" si="6"/>
        <v>26.015717666889927</v>
      </c>
      <c r="AJ14" s="91">
        <f t="shared" si="6"/>
        <v>26.015717666889927</v>
      </c>
      <c r="AK14" s="91">
        <f t="shared" si="6"/>
        <v>26.015717666889927</v>
      </c>
      <c r="AL14" s="91">
        <f t="shared" si="6"/>
        <v>26.015717666889927</v>
      </c>
      <c r="AM14" s="91">
        <f t="shared" si="6"/>
        <v>26.015717666889927</v>
      </c>
      <c r="AN14" s="91">
        <f t="shared" si="6"/>
        <v>3.9866681414492722</v>
      </c>
      <c r="AO14" s="91">
        <f t="shared" si="6"/>
        <v>3.9866681414492722</v>
      </c>
      <c r="AP14" s="91">
        <f t="shared" si="6"/>
        <v>3.9866681414492722</v>
      </c>
      <c r="AQ14" s="91">
        <f t="shared" si="6"/>
        <v>3.9866681414492722</v>
      </c>
      <c r="AR14" s="91">
        <f t="shared" si="6"/>
        <v>3.9866681414492722</v>
      </c>
      <c r="AS14" s="91">
        <f t="shared" si="6"/>
        <v>3.9866681414492722</v>
      </c>
      <c r="AT14" s="91">
        <f t="shared" si="6"/>
        <v>3.9866681414492722</v>
      </c>
      <c r="AU14" s="91">
        <f t="shared" si="6"/>
        <v>3.9866681414492722</v>
      </c>
      <c r="AV14" s="91">
        <f t="shared" si="6"/>
        <v>3.9866681414492722</v>
      </c>
      <c r="AW14" s="91">
        <f t="shared" si="6"/>
        <v>3.9866681414492722</v>
      </c>
      <c r="AX14" s="91">
        <f t="shared" si="6"/>
        <v>3.9866681414492722</v>
      </c>
      <c r="AY14" s="91">
        <f t="shared" si="6"/>
        <v>3.9866681414492722</v>
      </c>
      <c r="AZ14" s="91">
        <f t="shared" si="6"/>
        <v>3.9866681414492722</v>
      </c>
      <c r="BA14" s="91">
        <f t="shared" si="6"/>
        <v>3.9866681414492722</v>
      </c>
      <c r="BB14" s="91">
        <f t="shared" si="6"/>
        <v>3.9866681414492722</v>
      </c>
      <c r="BC14" s="91">
        <f t="shared" si="6"/>
        <v>3.9866681414492722</v>
      </c>
      <c r="BD14" s="91">
        <f t="shared" si="6"/>
        <v>3.9866681414492722</v>
      </c>
      <c r="BE14" s="91">
        <f t="shared" si="6"/>
        <v>3.9866681414492722</v>
      </c>
      <c r="BF14" s="91">
        <f t="shared" si="6"/>
        <v>3.9866681414492722</v>
      </c>
      <c r="BG14" s="91">
        <f t="shared" si="6"/>
        <v>3.9866681414492722</v>
      </c>
      <c r="BH14" s="91">
        <f t="shared" si="6"/>
        <v>3.9866681414492722</v>
      </c>
      <c r="BI14" s="91">
        <f t="shared" si="6"/>
        <v>3.9866681414492722</v>
      </c>
      <c r="BJ14" s="91">
        <f t="shared" si="6"/>
        <v>3.9866681414492722</v>
      </c>
      <c r="BK14" s="91">
        <f t="shared" si="6"/>
        <v>3.9866681414492722</v>
      </c>
      <c r="BL14" s="91">
        <f t="shared" si="6"/>
        <v>3.9866681414492722</v>
      </c>
      <c r="BM14" s="91">
        <f t="shared" si="6"/>
        <v>3.9866681414492722</v>
      </c>
      <c r="BN14" s="91">
        <f t="shared" si="6"/>
        <v>3.9866681414492722</v>
      </c>
      <c r="BO14" s="91">
        <f t="shared" si="6"/>
        <v>3.9866681414492722</v>
      </c>
      <c r="BP14" s="91">
        <f t="shared" si="6"/>
        <v>3.9866681414492722</v>
      </c>
      <c r="BQ14" s="91">
        <f t="shared" si="6"/>
        <v>3.9866681414492722</v>
      </c>
      <c r="BR14" s="91">
        <f t="shared" si="6"/>
        <v>3.9866681414492722</v>
      </c>
      <c r="BS14" s="91">
        <f t="shared" si="6"/>
        <v>3.9866681414492722</v>
      </c>
      <c r="BT14" s="91">
        <f t="shared" si="6"/>
        <v>3.9866681414492722</v>
      </c>
      <c r="BU14" s="91">
        <f t="shared" si="6"/>
        <v>3.9866681414492722</v>
      </c>
      <c r="BV14" s="91">
        <f t="shared" si="6"/>
        <v>3.9866681414492722</v>
      </c>
      <c r="BW14" s="91">
        <f t="shared" si="6"/>
        <v>3.9866681414492722</v>
      </c>
      <c r="BX14" s="91">
        <f t="shared" si="6"/>
        <v>3.9866681414492722</v>
      </c>
      <c r="BY14" s="91">
        <f t="shared" si="6"/>
        <v>3.9866681414492722</v>
      </c>
      <c r="BZ14" s="91">
        <f t="shared" si="6"/>
        <v>3.9866681414492722</v>
      </c>
      <c r="CA14" s="91">
        <f t="shared" si="6"/>
        <v>3.9866681414492722</v>
      </c>
      <c r="CB14" s="91">
        <f t="shared" ref="CB14:CP14" si="7">IF((CB8+CB9)*CB11&lt;&gt;0,(CB8+CB9)*CB11,"")</f>
        <v>3.9866681414492722</v>
      </c>
      <c r="CC14" s="91">
        <f t="shared" si="7"/>
        <v>3.9866681414492722</v>
      </c>
      <c r="CD14" s="91">
        <f t="shared" si="7"/>
        <v>3.9866681414492722</v>
      </c>
      <c r="CE14" s="91">
        <f t="shared" si="7"/>
        <v>3.9866681414492722</v>
      </c>
      <c r="CF14" s="91">
        <f t="shared" si="7"/>
        <v>3.9866681414492722</v>
      </c>
      <c r="CG14" s="91">
        <f t="shared" si="7"/>
        <v>3.9866681414492722</v>
      </c>
      <c r="CH14" s="91">
        <f t="shared" si="7"/>
        <v>3.9866681414492722</v>
      </c>
      <c r="CI14" s="91">
        <f t="shared" si="7"/>
        <v>3.9866681414492722</v>
      </c>
      <c r="CJ14" s="91">
        <f t="shared" si="7"/>
        <v>3.9866681414492722</v>
      </c>
      <c r="CK14" s="91">
        <f t="shared" si="7"/>
        <v>3.9866681414492722</v>
      </c>
      <c r="CL14" s="91">
        <f t="shared" si="7"/>
        <v>3.9866681414492722</v>
      </c>
      <c r="CM14" s="91">
        <f t="shared" si="7"/>
        <v>3.9866681414492722</v>
      </c>
      <c r="CN14" s="91">
        <f t="shared" si="7"/>
        <v>3.9866681414492722</v>
      </c>
      <c r="CO14" s="91">
        <f t="shared" si="7"/>
        <v>3.9866681414492722</v>
      </c>
      <c r="CP14" s="91">
        <f t="shared" si="7"/>
        <v>3.9866681414492722</v>
      </c>
    </row>
    <row r="15" spans="2:94" ht="15.75" thickBot="1" x14ac:dyDescent="0.3">
      <c r="B15" s="122"/>
      <c r="C15" s="30"/>
      <c r="D15" s="31"/>
      <c r="E15" s="32" t="s">
        <v>115</v>
      </c>
      <c r="F15" s="31"/>
      <c r="G15" s="31"/>
      <c r="H15" s="31" t="s">
        <v>104</v>
      </c>
      <c r="I15" s="123">
        <f>IF(SUM($N$14:$CP$14)&lt;&gt;0,SUM($N$14:$CP$14),"")</f>
        <v>558.715710077616</v>
      </c>
      <c r="J15" s="124"/>
      <c r="K15" s="124"/>
      <c r="L15" s="124"/>
      <c r="M15" s="125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</row>
    <row r="16" spans="2:94" x14ac:dyDescent="0.25">
      <c r="B16" s="37"/>
      <c r="C16" s="38"/>
      <c r="D16" s="38"/>
      <c r="E16" s="39"/>
      <c r="F16" s="38"/>
      <c r="G16" s="38"/>
      <c r="H16" s="38"/>
      <c r="I16" s="97">
        <f>I15</f>
        <v>558.715710077616</v>
      </c>
      <c r="J16" s="41"/>
      <c r="K16" s="36"/>
      <c r="L16" s="36"/>
      <c r="M16" s="36"/>
      <c r="N16" s="36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</row>
    <row r="17" spans="2:94" x14ac:dyDescent="0.25">
      <c r="B17" s="37"/>
      <c r="C17" s="38"/>
      <c r="D17" s="38"/>
      <c r="E17" s="39"/>
      <c r="F17" s="38"/>
      <c r="G17" s="38"/>
      <c r="H17" s="38"/>
      <c r="I17" s="98"/>
      <c r="J17" s="98"/>
      <c r="K17" s="98"/>
      <c r="L17" s="98"/>
      <c r="M17" s="98"/>
      <c r="N17" s="98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</row>
    <row r="18" spans="2:94" ht="15.75" thickBot="1" x14ac:dyDescent="0.3">
      <c r="B18" s="37"/>
      <c r="C18" s="38"/>
      <c r="D18" s="38"/>
      <c r="E18" s="39"/>
      <c r="F18" s="38"/>
      <c r="G18" s="38"/>
      <c r="H18" s="38"/>
      <c r="I18" s="98"/>
      <c r="J18" s="98"/>
      <c r="K18" s="98"/>
      <c r="L18" s="98"/>
      <c r="M18" s="98"/>
      <c r="N18" s="98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</row>
    <row r="19" spans="2:94" ht="30" x14ac:dyDescent="0.25">
      <c r="B19" s="37"/>
      <c r="C19" s="38"/>
      <c r="D19" s="38"/>
      <c r="E19" s="39"/>
      <c r="F19" s="73" t="s">
        <v>160</v>
      </c>
      <c r="G19" s="74"/>
      <c r="H19" s="74"/>
      <c r="I19" s="98"/>
      <c r="J19" s="98"/>
      <c r="K19" s="98"/>
      <c r="L19" s="98"/>
      <c r="M19" s="98"/>
      <c r="N19" s="75" t="s">
        <v>17</v>
      </c>
      <c r="O19" s="75" t="s">
        <v>18</v>
      </c>
      <c r="P19" s="75" t="s">
        <v>19</v>
      </c>
      <c r="Q19" s="75" t="s">
        <v>20</v>
      </c>
      <c r="R19" s="75" t="s">
        <v>21</v>
      </c>
      <c r="S19" s="75" t="s">
        <v>22</v>
      </c>
      <c r="T19" s="75" t="s">
        <v>23</v>
      </c>
      <c r="U19" s="75" t="s">
        <v>24</v>
      </c>
      <c r="V19" s="75" t="s">
        <v>25</v>
      </c>
      <c r="W19" s="75" t="s">
        <v>26</v>
      </c>
      <c r="X19" s="75" t="s">
        <v>27</v>
      </c>
      <c r="Y19" s="75" t="s">
        <v>28</v>
      </c>
      <c r="Z19" s="75" t="s">
        <v>29</v>
      </c>
      <c r="AA19" s="75" t="s">
        <v>30</v>
      </c>
      <c r="AB19" s="75" t="s">
        <v>31</v>
      </c>
      <c r="AC19" s="75" t="s">
        <v>32</v>
      </c>
      <c r="AD19" s="75" t="s">
        <v>33</v>
      </c>
      <c r="AE19" s="75" t="s">
        <v>34</v>
      </c>
      <c r="AF19" s="75" t="s">
        <v>35</v>
      </c>
      <c r="AG19" s="75" t="s">
        <v>36</v>
      </c>
      <c r="AH19" s="75" t="s">
        <v>37</v>
      </c>
      <c r="AI19" s="75" t="s">
        <v>38</v>
      </c>
      <c r="AJ19" s="75" t="s">
        <v>39</v>
      </c>
      <c r="AK19" s="75" t="s">
        <v>40</v>
      </c>
      <c r="AL19" s="75" t="s">
        <v>41</v>
      </c>
      <c r="AM19" s="75" t="s">
        <v>42</v>
      </c>
      <c r="AN19" s="75" t="s">
        <v>43</v>
      </c>
      <c r="AO19" s="75" t="s">
        <v>44</v>
      </c>
      <c r="AP19" s="75" t="s">
        <v>45</v>
      </c>
      <c r="AQ19" s="75" t="s">
        <v>46</v>
      </c>
      <c r="AR19" s="75" t="s">
        <v>47</v>
      </c>
      <c r="AS19" s="75" t="s">
        <v>48</v>
      </c>
      <c r="AT19" s="75" t="s">
        <v>49</v>
      </c>
      <c r="AU19" s="75" t="s">
        <v>50</v>
      </c>
      <c r="AV19" s="75" t="s">
        <v>51</v>
      </c>
      <c r="AW19" s="75" t="s">
        <v>52</v>
      </c>
      <c r="AX19" s="75" t="s">
        <v>53</v>
      </c>
      <c r="AY19" s="75" t="s">
        <v>54</v>
      </c>
      <c r="AZ19" s="75" t="s">
        <v>55</v>
      </c>
      <c r="BA19" s="75" t="s">
        <v>56</v>
      </c>
      <c r="BB19" s="75" t="s">
        <v>57</v>
      </c>
      <c r="BC19" s="75" t="s">
        <v>58</v>
      </c>
      <c r="BD19" s="75" t="s">
        <v>59</v>
      </c>
      <c r="BE19" s="75" t="s">
        <v>60</v>
      </c>
      <c r="BF19" s="75" t="s">
        <v>61</v>
      </c>
      <c r="BG19" s="75" t="s">
        <v>62</v>
      </c>
      <c r="BH19" s="75" t="s">
        <v>63</v>
      </c>
      <c r="BI19" s="75" t="s">
        <v>64</v>
      </c>
      <c r="BJ19" s="75" t="s">
        <v>65</v>
      </c>
      <c r="BK19" s="75" t="s">
        <v>66</v>
      </c>
      <c r="BL19" s="75" t="s">
        <v>67</v>
      </c>
      <c r="BM19" s="75" t="s">
        <v>68</v>
      </c>
      <c r="BN19" s="75" t="s">
        <v>69</v>
      </c>
      <c r="BO19" s="75" t="s">
        <v>70</v>
      </c>
      <c r="BP19" s="75" t="s">
        <v>71</v>
      </c>
      <c r="BQ19" s="75" t="s">
        <v>72</v>
      </c>
      <c r="BR19" s="75" t="s">
        <v>73</v>
      </c>
      <c r="BS19" s="75" t="s">
        <v>74</v>
      </c>
      <c r="BT19" s="75" t="s">
        <v>75</v>
      </c>
      <c r="BU19" s="75" t="s">
        <v>76</v>
      </c>
      <c r="BV19" s="75" t="s">
        <v>77</v>
      </c>
      <c r="BW19" s="75" t="s">
        <v>78</v>
      </c>
      <c r="BX19" s="75" t="s">
        <v>79</v>
      </c>
      <c r="BY19" s="75" t="s">
        <v>80</v>
      </c>
      <c r="BZ19" s="75" t="s">
        <v>81</v>
      </c>
      <c r="CA19" s="75" t="s">
        <v>82</v>
      </c>
      <c r="CB19" s="75" t="s">
        <v>83</v>
      </c>
      <c r="CC19" s="75" t="s">
        <v>84</v>
      </c>
      <c r="CD19" s="75" t="s">
        <v>85</v>
      </c>
      <c r="CE19" s="75" t="s">
        <v>86</v>
      </c>
      <c r="CF19" s="75" t="s">
        <v>87</v>
      </c>
      <c r="CG19" s="75" t="s">
        <v>88</v>
      </c>
      <c r="CH19" s="75" t="s">
        <v>89</v>
      </c>
      <c r="CI19" s="75" t="s">
        <v>90</v>
      </c>
      <c r="CJ19" s="75" t="s">
        <v>91</v>
      </c>
      <c r="CK19" s="75" t="s">
        <v>92</v>
      </c>
      <c r="CL19" s="75" t="s">
        <v>93</v>
      </c>
      <c r="CM19" s="75" t="s">
        <v>94</v>
      </c>
      <c r="CN19" s="75" t="s">
        <v>95</v>
      </c>
      <c r="CO19" s="75" t="s">
        <v>96</v>
      </c>
      <c r="CP19" s="76" t="s">
        <v>97</v>
      </c>
    </row>
    <row r="20" spans="2:94" ht="18" x14ac:dyDescent="0.25">
      <c r="B20" s="37"/>
      <c r="C20" s="38"/>
      <c r="D20" s="38"/>
      <c r="E20" s="39"/>
      <c r="F20" s="77" t="s">
        <v>161</v>
      </c>
      <c r="G20" s="78" t="s">
        <v>162</v>
      </c>
      <c r="H20" s="79"/>
      <c r="I20" s="79"/>
      <c r="J20" s="79"/>
      <c r="K20" s="79"/>
      <c r="L20" s="79"/>
      <c r="M20" s="79"/>
      <c r="N20" s="79">
        <f>+N8</f>
        <v>0</v>
      </c>
      <c r="O20" s="100">
        <f>+O7+N22</f>
        <v>3.2694872630400011</v>
      </c>
      <c r="P20" s="100">
        <f t="shared" ref="P20:CA20" si="8">+P7+O22</f>
        <v>3.2694872630400011</v>
      </c>
      <c r="Q20" s="100">
        <f>+Q7+P22</f>
        <v>3.2694872630400011</v>
      </c>
      <c r="R20" s="100">
        <f t="shared" si="8"/>
        <v>3.2694872630400011</v>
      </c>
      <c r="S20" s="100">
        <f t="shared" si="8"/>
        <v>3.2694872630400011</v>
      </c>
      <c r="T20" s="100">
        <f t="shared" si="8"/>
        <v>3.5719884512923081</v>
      </c>
      <c r="U20" s="100">
        <f t="shared" si="8"/>
        <v>3.5719884512923081</v>
      </c>
      <c r="V20" s="100">
        <f t="shared" si="8"/>
        <v>3.5719884512923081</v>
      </c>
      <c r="W20" s="100">
        <f t="shared" si="8"/>
        <v>3.5719884512923081</v>
      </c>
      <c r="X20" s="100">
        <f t="shared" si="8"/>
        <v>3.5719884512923081</v>
      </c>
      <c r="Y20" s="100">
        <f t="shared" si="8"/>
        <v>3.924719172800001</v>
      </c>
      <c r="Z20" s="100">
        <f t="shared" si="8"/>
        <v>3.924719172800001</v>
      </c>
      <c r="AA20" s="100">
        <f t="shared" si="8"/>
        <v>3.924719172800001</v>
      </c>
      <c r="AB20" s="100">
        <f t="shared" si="8"/>
        <v>3.924719172800001</v>
      </c>
      <c r="AC20" s="100">
        <f t="shared" si="8"/>
        <v>3.924719172800001</v>
      </c>
      <c r="AD20" s="100">
        <f t="shared" si="8"/>
        <v>21.683488058156499</v>
      </c>
      <c r="AE20" s="100">
        <f t="shared" si="8"/>
        <v>21.683488058156499</v>
      </c>
      <c r="AF20" s="100">
        <f t="shared" si="8"/>
        <v>21.683488058156499</v>
      </c>
      <c r="AG20" s="100">
        <f t="shared" si="8"/>
        <v>21.683488058156499</v>
      </c>
      <c r="AH20" s="100">
        <f t="shared" si="8"/>
        <v>21.683488058156499</v>
      </c>
      <c r="AI20" s="100">
        <f t="shared" si="8"/>
        <v>23.147608620353559</v>
      </c>
      <c r="AJ20" s="100">
        <f t="shared" si="8"/>
        <v>23.147608620353559</v>
      </c>
      <c r="AK20" s="100">
        <f t="shared" si="8"/>
        <v>23.147608620353559</v>
      </c>
      <c r="AL20" s="100">
        <f t="shared" si="8"/>
        <v>23.147608620353559</v>
      </c>
      <c r="AM20" s="100">
        <f t="shared" si="8"/>
        <v>23.147608620353559</v>
      </c>
      <c r="AN20" s="100">
        <f t="shared" si="8"/>
        <v>0.69775999999999994</v>
      </c>
      <c r="AO20" s="100">
        <f t="shared" si="8"/>
        <v>0.69775999999999994</v>
      </c>
      <c r="AP20" s="100">
        <f t="shared" si="8"/>
        <v>0.69775999999999994</v>
      </c>
      <c r="AQ20" s="100">
        <f t="shared" si="8"/>
        <v>0.69775999999999994</v>
      </c>
      <c r="AR20" s="100">
        <f t="shared" si="8"/>
        <v>0.69775999999999994</v>
      </c>
      <c r="AS20" s="100">
        <f t="shared" si="8"/>
        <v>0.69775999999999994</v>
      </c>
      <c r="AT20" s="100">
        <f t="shared" si="8"/>
        <v>0.69775999999999994</v>
      </c>
      <c r="AU20" s="100">
        <f t="shared" si="8"/>
        <v>0.69775999999999994</v>
      </c>
      <c r="AV20" s="100">
        <f t="shared" si="8"/>
        <v>0.69775999999999994</v>
      </c>
      <c r="AW20" s="100">
        <f t="shared" si="8"/>
        <v>0.69775999999999994</v>
      </c>
      <c r="AX20" s="100">
        <f t="shared" si="8"/>
        <v>0.69775999999999994</v>
      </c>
      <c r="AY20" s="100">
        <f t="shared" si="8"/>
        <v>0.69775999999999994</v>
      </c>
      <c r="AZ20" s="100">
        <f t="shared" si="8"/>
        <v>0.69775999999999994</v>
      </c>
      <c r="BA20" s="100">
        <f t="shared" si="8"/>
        <v>0.69775999999999994</v>
      </c>
      <c r="BB20" s="100">
        <f t="shared" si="8"/>
        <v>0.69775999999999994</v>
      </c>
      <c r="BC20" s="100">
        <f t="shared" si="8"/>
        <v>0.69775999999999994</v>
      </c>
      <c r="BD20" s="100">
        <f t="shared" si="8"/>
        <v>0.69775999999999994</v>
      </c>
      <c r="BE20" s="100">
        <f t="shared" si="8"/>
        <v>0.69775999999999994</v>
      </c>
      <c r="BF20" s="100">
        <f t="shared" si="8"/>
        <v>0.69775999999999994</v>
      </c>
      <c r="BG20" s="100">
        <f t="shared" si="8"/>
        <v>0.69775999999999994</v>
      </c>
      <c r="BH20" s="100">
        <f t="shared" si="8"/>
        <v>0.69775999999999994</v>
      </c>
      <c r="BI20" s="100">
        <f t="shared" si="8"/>
        <v>0.69775999999999994</v>
      </c>
      <c r="BJ20" s="100">
        <f t="shared" si="8"/>
        <v>0.69775999999999994</v>
      </c>
      <c r="BK20" s="100">
        <f t="shared" si="8"/>
        <v>0.69775999999999994</v>
      </c>
      <c r="BL20" s="100">
        <f t="shared" si="8"/>
        <v>0.69775999999999994</v>
      </c>
      <c r="BM20" s="100">
        <f t="shared" si="8"/>
        <v>0.69775999999999994</v>
      </c>
      <c r="BN20" s="100">
        <f t="shared" si="8"/>
        <v>0.69775999999999994</v>
      </c>
      <c r="BO20" s="100">
        <f t="shared" si="8"/>
        <v>0.69775999999999994</v>
      </c>
      <c r="BP20" s="100">
        <f t="shared" si="8"/>
        <v>0.69775999999999994</v>
      </c>
      <c r="BQ20" s="100">
        <f t="shared" si="8"/>
        <v>0.69775999999999994</v>
      </c>
      <c r="BR20" s="100">
        <f t="shared" si="8"/>
        <v>0.69775999999999994</v>
      </c>
      <c r="BS20" s="100">
        <f t="shared" si="8"/>
        <v>0.69775999999999994</v>
      </c>
      <c r="BT20" s="100">
        <f t="shared" si="8"/>
        <v>0.69775999999999994</v>
      </c>
      <c r="BU20" s="100">
        <f t="shared" si="8"/>
        <v>0.69775999999999994</v>
      </c>
      <c r="BV20" s="100">
        <f t="shared" si="8"/>
        <v>0.69775999999999994</v>
      </c>
      <c r="BW20" s="100">
        <f t="shared" si="8"/>
        <v>0.69775999999999994</v>
      </c>
      <c r="BX20" s="100">
        <f t="shared" si="8"/>
        <v>0.69775999999999994</v>
      </c>
      <c r="BY20" s="100">
        <f t="shared" si="8"/>
        <v>0.69775999999999994</v>
      </c>
      <c r="BZ20" s="100">
        <f t="shared" si="8"/>
        <v>0.69775999999999994</v>
      </c>
      <c r="CA20" s="100">
        <f t="shared" si="8"/>
        <v>0.69775999999999994</v>
      </c>
      <c r="CB20" s="100">
        <f t="shared" ref="CB20:CP20" si="9">+CB7+CA22</f>
        <v>0.69775999999999994</v>
      </c>
      <c r="CC20" s="100">
        <f t="shared" si="9"/>
        <v>0.69775999999999994</v>
      </c>
      <c r="CD20" s="100">
        <f t="shared" si="9"/>
        <v>0.69775999999999994</v>
      </c>
      <c r="CE20" s="100">
        <f t="shared" si="9"/>
        <v>0.69775999999999994</v>
      </c>
      <c r="CF20" s="100">
        <f t="shared" si="9"/>
        <v>0.69775999999999994</v>
      </c>
      <c r="CG20" s="100">
        <f t="shared" si="9"/>
        <v>0.69775999999999994</v>
      </c>
      <c r="CH20" s="100">
        <f t="shared" si="9"/>
        <v>0.69775999999999994</v>
      </c>
      <c r="CI20" s="100">
        <f t="shared" si="9"/>
        <v>0.69775999999999994</v>
      </c>
      <c r="CJ20" s="100">
        <f t="shared" si="9"/>
        <v>0.69775999999999994</v>
      </c>
      <c r="CK20" s="100">
        <f t="shared" si="9"/>
        <v>0.69775999999999994</v>
      </c>
      <c r="CL20" s="100">
        <f t="shared" si="9"/>
        <v>0.69775999999999994</v>
      </c>
      <c r="CM20" s="100">
        <f t="shared" si="9"/>
        <v>0.69775999999999994</v>
      </c>
      <c r="CN20" s="100">
        <f t="shared" si="9"/>
        <v>0.69775999999999994</v>
      </c>
      <c r="CO20" s="100">
        <f t="shared" si="9"/>
        <v>0.69775999999999994</v>
      </c>
      <c r="CP20" s="100">
        <f t="shared" si="9"/>
        <v>0.69775999999999994</v>
      </c>
    </row>
    <row r="21" spans="2:94" ht="18" x14ac:dyDescent="0.25">
      <c r="B21" s="37"/>
      <c r="C21" s="38"/>
      <c r="D21" s="38"/>
      <c r="E21" s="39"/>
      <c r="F21" s="77" t="s">
        <v>163</v>
      </c>
      <c r="G21" s="77">
        <v>1</v>
      </c>
      <c r="H21" s="79"/>
      <c r="I21" s="79"/>
      <c r="J21" s="79"/>
      <c r="K21" s="79"/>
      <c r="L21" s="79"/>
      <c r="M21" s="79"/>
      <c r="N21" s="101">
        <f>MIN(IF(N20=0,0,+N7/$G21)+M21,N20)</f>
        <v>0</v>
      </c>
      <c r="O21" s="101">
        <f>MIN(IF(O20=0,0,+O7/$G21)+N21,O20)</f>
        <v>3.2694872630400011</v>
      </c>
      <c r="P21" s="101">
        <f t="shared" ref="P21:CA21" si="10">MIN(IF(P20=0,0,+P7/$G21)+O21,P20)</f>
        <v>3.2694872630400011</v>
      </c>
      <c r="Q21" s="101">
        <f>MIN(IF(Q20=0,0,+Q7/$G21)+P21,Q20)</f>
        <v>3.2694872630400011</v>
      </c>
      <c r="R21" s="101">
        <f t="shared" si="10"/>
        <v>3.2694872630400011</v>
      </c>
      <c r="S21" s="101">
        <f t="shared" si="10"/>
        <v>3.2694872630400011</v>
      </c>
      <c r="T21" s="101">
        <f t="shared" si="10"/>
        <v>3.5719884512923081</v>
      </c>
      <c r="U21" s="101">
        <f t="shared" si="10"/>
        <v>3.5719884512923081</v>
      </c>
      <c r="V21" s="101">
        <f t="shared" si="10"/>
        <v>3.5719884512923081</v>
      </c>
      <c r="W21" s="101">
        <f t="shared" si="10"/>
        <v>3.5719884512923081</v>
      </c>
      <c r="X21" s="101">
        <f t="shared" si="10"/>
        <v>3.5719884512923081</v>
      </c>
      <c r="Y21" s="101">
        <f t="shared" si="10"/>
        <v>3.924719172800001</v>
      </c>
      <c r="Z21" s="101">
        <f t="shared" si="10"/>
        <v>3.924719172800001</v>
      </c>
      <c r="AA21" s="101">
        <f t="shared" si="10"/>
        <v>3.924719172800001</v>
      </c>
      <c r="AB21" s="101">
        <f t="shared" si="10"/>
        <v>3.924719172800001</v>
      </c>
      <c r="AC21" s="101">
        <f t="shared" si="10"/>
        <v>3.924719172800001</v>
      </c>
      <c r="AD21" s="101">
        <f t="shared" si="10"/>
        <v>21.683488058156499</v>
      </c>
      <c r="AE21" s="101">
        <f t="shared" si="10"/>
        <v>21.683488058156499</v>
      </c>
      <c r="AF21" s="101">
        <f t="shared" si="10"/>
        <v>21.683488058156499</v>
      </c>
      <c r="AG21" s="101">
        <f t="shared" si="10"/>
        <v>21.683488058156499</v>
      </c>
      <c r="AH21" s="101">
        <f t="shared" si="10"/>
        <v>21.683488058156499</v>
      </c>
      <c r="AI21" s="101">
        <f t="shared" si="10"/>
        <v>23.147608620353559</v>
      </c>
      <c r="AJ21" s="101">
        <f t="shared" si="10"/>
        <v>23.147608620353559</v>
      </c>
      <c r="AK21" s="101">
        <f t="shared" si="10"/>
        <v>23.147608620353559</v>
      </c>
      <c r="AL21" s="101">
        <f t="shared" si="10"/>
        <v>23.147608620353559</v>
      </c>
      <c r="AM21" s="101">
        <f t="shared" si="10"/>
        <v>23.147608620353559</v>
      </c>
      <c r="AN21" s="101">
        <f t="shared" si="10"/>
        <v>0.69775999999999994</v>
      </c>
      <c r="AO21" s="101">
        <f t="shared" si="10"/>
        <v>0.69775999999999994</v>
      </c>
      <c r="AP21" s="101">
        <f t="shared" si="10"/>
        <v>0.69775999999999994</v>
      </c>
      <c r="AQ21" s="101">
        <f t="shared" si="10"/>
        <v>0.69775999999999994</v>
      </c>
      <c r="AR21" s="101">
        <f t="shared" si="10"/>
        <v>0.69775999999999994</v>
      </c>
      <c r="AS21" s="101">
        <f t="shared" si="10"/>
        <v>0.69775999999999994</v>
      </c>
      <c r="AT21" s="101">
        <f t="shared" si="10"/>
        <v>0.69775999999999994</v>
      </c>
      <c r="AU21" s="101">
        <f t="shared" si="10"/>
        <v>0.69775999999999994</v>
      </c>
      <c r="AV21" s="101">
        <f t="shared" si="10"/>
        <v>0.69775999999999994</v>
      </c>
      <c r="AW21" s="101">
        <f t="shared" si="10"/>
        <v>0.69775999999999994</v>
      </c>
      <c r="AX21" s="101">
        <f t="shared" si="10"/>
        <v>0.69775999999999994</v>
      </c>
      <c r="AY21" s="101">
        <f t="shared" si="10"/>
        <v>0.69775999999999994</v>
      </c>
      <c r="AZ21" s="101">
        <f t="shared" si="10"/>
        <v>0.69775999999999994</v>
      </c>
      <c r="BA21" s="101">
        <f t="shared" si="10"/>
        <v>0.69775999999999994</v>
      </c>
      <c r="BB21" s="101">
        <f t="shared" si="10"/>
        <v>0.69775999999999994</v>
      </c>
      <c r="BC21" s="101">
        <f t="shared" si="10"/>
        <v>0.69775999999999994</v>
      </c>
      <c r="BD21" s="101">
        <f t="shared" si="10"/>
        <v>0.69775999999999994</v>
      </c>
      <c r="BE21" s="101">
        <f t="shared" si="10"/>
        <v>0.69775999999999994</v>
      </c>
      <c r="BF21" s="101">
        <f t="shared" si="10"/>
        <v>0.69775999999999994</v>
      </c>
      <c r="BG21" s="101">
        <f t="shared" si="10"/>
        <v>0.69775999999999994</v>
      </c>
      <c r="BH21" s="101">
        <f t="shared" si="10"/>
        <v>0.69775999999999994</v>
      </c>
      <c r="BI21" s="101">
        <f t="shared" si="10"/>
        <v>0.69775999999999994</v>
      </c>
      <c r="BJ21" s="101">
        <f t="shared" si="10"/>
        <v>0.69775999999999994</v>
      </c>
      <c r="BK21" s="101">
        <f t="shared" si="10"/>
        <v>0.69775999999999994</v>
      </c>
      <c r="BL21" s="101">
        <f t="shared" si="10"/>
        <v>0.69775999999999994</v>
      </c>
      <c r="BM21" s="101">
        <f t="shared" si="10"/>
        <v>0.69775999999999994</v>
      </c>
      <c r="BN21" s="101">
        <f t="shared" si="10"/>
        <v>0.69775999999999994</v>
      </c>
      <c r="BO21" s="101">
        <f t="shared" si="10"/>
        <v>0.69775999999999994</v>
      </c>
      <c r="BP21" s="101">
        <f t="shared" si="10"/>
        <v>0.69775999999999994</v>
      </c>
      <c r="BQ21" s="101">
        <f t="shared" si="10"/>
        <v>0.69775999999999994</v>
      </c>
      <c r="BR21" s="101">
        <f t="shared" si="10"/>
        <v>0.69775999999999994</v>
      </c>
      <c r="BS21" s="101">
        <f t="shared" si="10"/>
        <v>0.69775999999999994</v>
      </c>
      <c r="BT21" s="101">
        <f t="shared" si="10"/>
        <v>0.69775999999999994</v>
      </c>
      <c r="BU21" s="101">
        <f t="shared" si="10"/>
        <v>0.69775999999999994</v>
      </c>
      <c r="BV21" s="101">
        <f t="shared" si="10"/>
        <v>0.69775999999999994</v>
      </c>
      <c r="BW21" s="101">
        <f t="shared" si="10"/>
        <v>0.69775999999999994</v>
      </c>
      <c r="BX21" s="101">
        <f t="shared" si="10"/>
        <v>0.69775999999999994</v>
      </c>
      <c r="BY21" s="101">
        <f t="shared" si="10"/>
        <v>0.69775999999999994</v>
      </c>
      <c r="BZ21" s="101">
        <f t="shared" si="10"/>
        <v>0.69775999999999994</v>
      </c>
      <c r="CA21" s="101">
        <f t="shared" si="10"/>
        <v>0.69775999999999994</v>
      </c>
      <c r="CB21" s="101">
        <f t="shared" ref="CB21:CP21" si="11">MIN(IF(CB20=0,0,+CB7/$G21)+CA21,CB20)</f>
        <v>0.69775999999999994</v>
      </c>
      <c r="CC21" s="101">
        <f t="shared" si="11"/>
        <v>0.69775999999999994</v>
      </c>
      <c r="CD21" s="101">
        <f t="shared" si="11"/>
        <v>0.69775999999999994</v>
      </c>
      <c r="CE21" s="101">
        <f t="shared" si="11"/>
        <v>0.69775999999999994</v>
      </c>
      <c r="CF21" s="101">
        <f t="shared" si="11"/>
        <v>0.69775999999999994</v>
      </c>
      <c r="CG21" s="101">
        <f t="shared" si="11"/>
        <v>0.69775999999999994</v>
      </c>
      <c r="CH21" s="101">
        <f t="shared" si="11"/>
        <v>0.69775999999999994</v>
      </c>
      <c r="CI21" s="101">
        <f t="shared" si="11"/>
        <v>0.69775999999999994</v>
      </c>
      <c r="CJ21" s="101">
        <f t="shared" si="11"/>
        <v>0.69775999999999994</v>
      </c>
      <c r="CK21" s="101">
        <f t="shared" si="11"/>
        <v>0.69775999999999994</v>
      </c>
      <c r="CL21" s="101">
        <f t="shared" si="11"/>
        <v>0.69775999999999994</v>
      </c>
      <c r="CM21" s="101">
        <f t="shared" si="11"/>
        <v>0.69775999999999994</v>
      </c>
      <c r="CN21" s="101">
        <f t="shared" si="11"/>
        <v>0.69775999999999994</v>
      </c>
      <c r="CO21" s="101">
        <f t="shared" si="11"/>
        <v>0.69775999999999994</v>
      </c>
      <c r="CP21" s="101">
        <f t="shared" si="11"/>
        <v>0.69775999999999994</v>
      </c>
    </row>
    <row r="22" spans="2:94" ht="18" x14ac:dyDescent="0.25">
      <c r="B22" s="37"/>
      <c r="C22" s="38"/>
      <c r="D22" s="38"/>
      <c r="E22" s="39"/>
      <c r="F22" s="77" t="s">
        <v>164</v>
      </c>
      <c r="G22" s="77"/>
      <c r="H22" s="79"/>
      <c r="I22" s="79"/>
      <c r="J22" s="79"/>
      <c r="K22" s="79"/>
      <c r="L22" s="79"/>
      <c r="M22" s="79"/>
      <c r="N22" s="102">
        <f>+N20-N21</f>
        <v>0</v>
      </c>
      <c r="O22" s="101">
        <f>+O20-O21</f>
        <v>0</v>
      </c>
      <c r="P22" s="101">
        <f t="shared" ref="P22:CA22" si="12">+P20-P21</f>
        <v>0</v>
      </c>
      <c r="Q22" s="101">
        <f t="shared" si="12"/>
        <v>0</v>
      </c>
      <c r="R22" s="101">
        <f t="shared" si="12"/>
        <v>0</v>
      </c>
      <c r="S22" s="101">
        <f t="shared" si="12"/>
        <v>0</v>
      </c>
      <c r="T22" s="101">
        <f t="shared" si="12"/>
        <v>0</v>
      </c>
      <c r="U22" s="101">
        <f t="shared" si="12"/>
        <v>0</v>
      </c>
      <c r="V22" s="101">
        <f t="shared" si="12"/>
        <v>0</v>
      </c>
      <c r="W22" s="101">
        <f t="shared" si="12"/>
        <v>0</v>
      </c>
      <c r="X22" s="101">
        <f t="shared" si="12"/>
        <v>0</v>
      </c>
      <c r="Y22" s="101">
        <f t="shared" si="12"/>
        <v>0</v>
      </c>
      <c r="Z22" s="101">
        <f t="shared" si="12"/>
        <v>0</v>
      </c>
      <c r="AA22" s="101">
        <f t="shared" si="12"/>
        <v>0</v>
      </c>
      <c r="AB22" s="101">
        <f t="shared" si="12"/>
        <v>0</v>
      </c>
      <c r="AC22" s="101">
        <f t="shared" si="12"/>
        <v>0</v>
      </c>
      <c r="AD22" s="102">
        <f t="shared" si="12"/>
        <v>0</v>
      </c>
      <c r="AE22" s="102">
        <f t="shared" si="12"/>
        <v>0</v>
      </c>
      <c r="AF22" s="102">
        <f t="shared" si="12"/>
        <v>0</v>
      </c>
      <c r="AG22" s="102">
        <f t="shared" si="12"/>
        <v>0</v>
      </c>
      <c r="AH22" s="102">
        <f t="shared" si="12"/>
        <v>0</v>
      </c>
      <c r="AI22" s="102">
        <f t="shared" si="12"/>
        <v>0</v>
      </c>
      <c r="AJ22" s="102">
        <f t="shared" si="12"/>
        <v>0</v>
      </c>
      <c r="AK22" s="102">
        <f t="shared" si="12"/>
        <v>0</v>
      </c>
      <c r="AL22" s="102">
        <f t="shared" si="12"/>
        <v>0</v>
      </c>
      <c r="AM22" s="102">
        <f t="shared" si="12"/>
        <v>0</v>
      </c>
      <c r="AN22" s="102">
        <f t="shared" si="12"/>
        <v>0</v>
      </c>
      <c r="AO22" s="102">
        <f t="shared" si="12"/>
        <v>0</v>
      </c>
      <c r="AP22" s="102">
        <f t="shared" si="12"/>
        <v>0</v>
      </c>
      <c r="AQ22" s="102">
        <f t="shared" si="12"/>
        <v>0</v>
      </c>
      <c r="AR22" s="102">
        <f t="shared" si="12"/>
        <v>0</v>
      </c>
      <c r="AS22" s="102">
        <f t="shared" si="12"/>
        <v>0</v>
      </c>
      <c r="AT22" s="102">
        <f t="shared" si="12"/>
        <v>0</v>
      </c>
      <c r="AU22" s="102">
        <f t="shared" si="12"/>
        <v>0</v>
      </c>
      <c r="AV22" s="102">
        <f t="shared" si="12"/>
        <v>0</v>
      </c>
      <c r="AW22" s="102">
        <f t="shared" si="12"/>
        <v>0</v>
      </c>
      <c r="AX22" s="102">
        <f t="shared" si="12"/>
        <v>0</v>
      </c>
      <c r="AY22" s="102">
        <f t="shared" si="12"/>
        <v>0</v>
      </c>
      <c r="AZ22" s="102">
        <f t="shared" si="12"/>
        <v>0</v>
      </c>
      <c r="BA22" s="102">
        <f t="shared" si="12"/>
        <v>0</v>
      </c>
      <c r="BB22" s="102">
        <f t="shared" si="12"/>
        <v>0</v>
      </c>
      <c r="BC22" s="102">
        <f t="shared" si="12"/>
        <v>0</v>
      </c>
      <c r="BD22" s="102">
        <f t="shared" si="12"/>
        <v>0</v>
      </c>
      <c r="BE22" s="102">
        <f t="shared" si="12"/>
        <v>0</v>
      </c>
      <c r="BF22" s="102">
        <f t="shared" si="12"/>
        <v>0</v>
      </c>
      <c r="BG22" s="102">
        <f t="shared" si="12"/>
        <v>0</v>
      </c>
      <c r="BH22" s="102">
        <f t="shared" si="12"/>
        <v>0</v>
      </c>
      <c r="BI22" s="102">
        <f t="shared" si="12"/>
        <v>0</v>
      </c>
      <c r="BJ22" s="102">
        <f t="shared" si="12"/>
        <v>0</v>
      </c>
      <c r="BK22" s="102">
        <f t="shared" si="12"/>
        <v>0</v>
      </c>
      <c r="BL22" s="102">
        <f t="shared" si="12"/>
        <v>0</v>
      </c>
      <c r="BM22" s="102">
        <f t="shared" si="12"/>
        <v>0</v>
      </c>
      <c r="BN22" s="102">
        <f t="shared" si="12"/>
        <v>0</v>
      </c>
      <c r="BO22" s="102">
        <f t="shared" si="12"/>
        <v>0</v>
      </c>
      <c r="BP22" s="102">
        <f t="shared" si="12"/>
        <v>0</v>
      </c>
      <c r="BQ22" s="102">
        <f t="shared" si="12"/>
        <v>0</v>
      </c>
      <c r="BR22" s="102">
        <f t="shared" si="12"/>
        <v>0</v>
      </c>
      <c r="BS22" s="102">
        <f t="shared" si="12"/>
        <v>0</v>
      </c>
      <c r="BT22" s="102">
        <f t="shared" si="12"/>
        <v>0</v>
      </c>
      <c r="BU22" s="102">
        <f t="shared" si="12"/>
        <v>0</v>
      </c>
      <c r="BV22" s="102">
        <f t="shared" si="12"/>
        <v>0</v>
      </c>
      <c r="BW22" s="102">
        <f t="shared" si="12"/>
        <v>0</v>
      </c>
      <c r="BX22" s="102">
        <f t="shared" si="12"/>
        <v>0</v>
      </c>
      <c r="BY22" s="102">
        <f t="shared" si="12"/>
        <v>0</v>
      </c>
      <c r="BZ22" s="102">
        <f t="shared" si="12"/>
        <v>0</v>
      </c>
      <c r="CA22" s="102">
        <f t="shared" si="12"/>
        <v>0</v>
      </c>
      <c r="CB22" s="102">
        <f t="shared" ref="CB22:CP22" si="13">+CB20-CB21</f>
        <v>0</v>
      </c>
      <c r="CC22" s="102">
        <f t="shared" si="13"/>
        <v>0</v>
      </c>
      <c r="CD22" s="102">
        <f t="shared" si="13"/>
        <v>0</v>
      </c>
      <c r="CE22" s="102">
        <f t="shared" si="13"/>
        <v>0</v>
      </c>
      <c r="CF22" s="102">
        <f t="shared" si="13"/>
        <v>0</v>
      </c>
      <c r="CG22" s="102">
        <f t="shared" si="13"/>
        <v>0</v>
      </c>
      <c r="CH22" s="102">
        <f t="shared" si="13"/>
        <v>0</v>
      </c>
      <c r="CI22" s="102">
        <f t="shared" si="13"/>
        <v>0</v>
      </c>
      <c r="CJ22" s="102">
        <f t="shared" si="13"/>
        <v>0</v>
      </c>
      <c r="CK22" s="102">
        <f t="shared" si="13"/>
        <v>0</v>
      </c>
      <c r="CL22" s="102">
        <f t="shared" si="13"/>
        <v>0</v>
      </c>
      <c r="CM22" s="102">
        <f t="shared" si="13"/>
        <v>0</v>
      </c>
      <c r="CN22" s="102">
        <f t="shared" si="13"/>
        <v>0</v>
      </c>
      <c r="CO22" s="102">
        <f t="shared" si="13"/>
        <v>0</v>
      </c>
      <c r="CP22" s="102">
        <f t="shared" si="13"/>
        <v>0</v>
      </c>
    </row>
    <row r="23" spans="2:94" ht="18" x14ac:dyDescent="0.25">
      <c r="B23" s="37"/>
      <c r="C23" s="38"/>
      <c r="D23" s="38"/>
      <c r="E23" s="39"/>
      <c r="F23" s="77" t="s">
        <v>165</v>
      </c>
      <c r="G23" s="80" t="s">
        <v>166</v>
      </c>
      <c r="H23" s="79"/>
      <c r="I23" s="79"/>
      <c r="J23" s="79"/>
      <c r="K23" s="79"/>
      <c r="L23" s="79"/>
      <c r="M23" s="79"/>
      <c r="N23" s="102">
        <f>AVERAGE(N20,N22)</f>
        <v>0</v>
      </c>
      <c r="O23" s="101">
        <f>AVERAGE(O20,O22)</f>
        <v>1.6347436315200006</v>
      </c>
      <c r="P23" s="101">
        <f t="shared" ref="P23:CA23" si="14">AVERAGE(P20,P22)</f>
        <v>1.6347436315200006</v>
      </c>
      <c r="Q23" s="101">
        <f>AVERAGE(Q20,Q22)</f>
        <v>1.6347436315200006</v>
      </c>
      <c r="R23" s="101">
        <f t="shared" si="14"/>
        <v>1.6347436315200006</v>
      </c>
      <c r="S23" s="101">
        <f t="shared" si="14"/>
        <v>1.6347436315200006</v>
      </c>
      <c r="T23" s="101">
        <f t="shared" si="14"/>
        <v>1.7859942256461541</v>
      </c>
      <c r="U23" s="101">
        <f t="shared" si="14"/>
        <v>1.7859942256461541</v>
      </c>
      <c r="V23" s="101">
        <f t="shared" si="14"/>
        <v>1.7859942256461541</v>
      </c>
      <c r="W23" s="101">
        <f t="shared" si="14"/>
        <v>1.7859942256461541</v>
      </c>
      <c r="X23" s="101">
        <f t="shared" si="14"/>
        <v>1.7859942256461541</v>
      </c>
      <c r="Y23" s="101">
        <f t="shared" si="14"/>
        <v>1.9623595864000005</v>
      </c>
      <c r="Z23" s="101">
        <f t="shared" si="14"/>
        <v>1.9623595864000005</v>
      </c>
      <c r="AA23" s="101">
        <f t="shared" si="14"/>
        <v>1.9623595864000005</v>
      </c>
      <c r="AB23" s="101">
        <f t="shared" si="14"/>
        <v>1.9623595864000005</v>
      </c>
      <c r="AC23" s="101">
        <f t="shared" si="14"/>
        <v>1.9623595864000005</v>
      </c>
      <c r="AD23" s="102">
        <f t="shared" si="14"/>
        <v>10.841744029078249</v>
      </c>
      <c r="AE23" s="102">
        <f t="shared" si="14"/>
        <v>10.841744029078249</v>
      </c>
      <c r="AF23" s="102">
        <f t="shared" si="14"/>
        <v>10.841744029078249</v>
      </c>
      <c r="AG23" s="102">
        <f t="shared" si="14"/>
        <v>10.841744029078249</v>
      </c>
      <c r="AH23" s="102">
        <f t="shared" si="14"/>
        <v>10.841744029078249</v>
      </c>
      <c r="AI23" s="102">
        <f t="shared" si="14"/>
        <v>11.573804310176779</v>
      </c>
      <c r="AJ23" s="102">
        <f t="shared" si="14"/>
        <v>11.573804310176779</v>
      </c>
      <c r="AK23" s="102">
        <f t="shared" si="14"/>
        <v>11.573804310176779</v>
      </c>
      <c r="AL23" s="102">
        <f t="shared" si="14"/>
        <v>11.573804310176779</v>
      </c>
      <c r="AM23" s="102">
        <f t="shared" si="14"/>
        <v>11.573804310176779</v>
      </c>
      <c r="AN23" s="102">
        <f t="shared" si="14"/>
        <v>0.34887999999999997</v>
      </c>
      <c r="AO23" s="102">
        <f t="shared" si="14"/>
        <v>0.34887999999999997</v>
      </c>
      <c r="AP23" s="102">
        <f t="shared" si="14"/>
        <v>0.34887999999999997</v>
      </c>
      <c r="AQ23" s="102">
        <f t="shared" si="14"/>
        <v>0.34887999999999997</v>
      </c>
      <c r="AR23" s="102">
        <f t="shared" si="14"/>
        <v>0.34887999999999997</v>
      </c>
      <c r="AS23" s="102">
        <f t="shared" si="14"/>
        <v>0.34887999999999997</v>
      </c>
      <c r="AT23" s="102">
        <f t="shared" si="14"/>
        <v>0.34887999999999997</v>
      </c>
      <c r="AU23" s="102">
        <f t="shared" si="14"/>
        <v>0.34887999999999997</v>
      </c>
      <c r="AV23" s="102">
        <f t="shared" si="14"/>
        <v>0.34887999999999997</v>
      </c>
      <c r="AW23" s="102">
        <f t="shared" si="14"/>
        <v>0.34887999999999997</v>
      </c>
      <c r="AX23" s="102">
        <f t="shared" si="14"/>
        <v>0.34887999999999997</v>
      </c>
      <c r="AY23" s="102">
        <f t="shared" si="14"/>
        <v>0.34887999999999997</v>
      </c>
      <c r="AZ23" s="102">
        <f t="shared" si="14"/>
        <v>0.34887999999999997</v>
      </c>
      <c r="BA23" s="102">
        <f t="shared" si="14"/>
        <v>0.34887999999999997</v>
      </c>
      <c r="BB23" s="102">
        <f t="shared" si="14"/>
        <v>0.34887999999999997</v>
      </c>
      <c r="BC23" s="102">
        <f t="shared" si="14"/>
        <v>0.34887999999999997</v>
      </c>
      <c r="BD23" s="102">
        <f t="shared" si="14"/>
        <v>0.34887999999999997</v>
      </c>
      <c r="BE23" s="102">
        <f t="shared" si="14"/>
        <v>0.34887999999999997</v>
      </c>
      <c r="BF23" s="102">
        <f t="shared" si="14"/>
        <v>0.34887999999999997</v>
      </c>
      <c r="BG23" s="102">
        <f t="shared" si="14"/>
        <v>0.34887999999999997</v>
      </c>
      <c r="BH23" s="102">
        <f t="shared" si="14"/>
        <v>0.34887999999999997</v>
      </c>
      <c r="BI23" s="102">
        <f t="shared" si="14"/>
        <v>0.34887999999999997</v>
      </c>
      <c r="BJ23" s="102">
        <f t="shared" si="14"/>
        <v>0.34887999999999997</v>
      </c>
      <c r="BK23" s="102">
        <f t="shared" si="14"/>
        <v>0.34887999999999997</v>
      </c>
      <c r="BL23" s="102">
        <f t="shared" si="14"/>
        <v>0.34887999999999997</v>
      </c>
      <c r="BM23" s="102">
        <f t="shared" si="14"/>
        <v>0.34887999999999997</v>
      </c>
      <c r="BN23" s="102">
        <f t="shared" si="14"/>
        <v>0.34887999999999997</v>
      </c>
      <c r="BO23" s="102">
        <f t="shared" si="14"/>
        <v>0.34887999999999997</v>
      </c>
      <c r="BP23" s="102">
        <f t="shared" si="14"/>
        <v>0.34887999999999997</v>
      </c>
      <c r="BQ23" s="102">
        <f t="shared" si="14"/>
        <v>0.34887999999999997</v>
      </c>
      <c r="BR23" s="102">
        <f t="shared" si="14"/>
        <v>0.34887999999999997</v>
      </c>
      <c r="BS23" s="102">
        <f t="shared" si="14"/>
        <v>0.34887999999999997</v>
      </c>
      <c r="BT23" s="102">
        <f t="shared" si="14"/>
        <v>0.34887999999999997</v>
      </c>
      <c r="BU23" s="102">
        <f t="shared" si="14"/>
        <v>0.34887999999999997</v>
      </c>
      <c r="BV23" s="102">
        <f t="shared" si="14"/>
        <v>0.34887999999999997</v>
      </c>
      <c r="BW23" s="102">
        <f t="shared" si="14"/>
        <v>0.34887999999999997</v>
      </c>
      <c r="BX23" s="102">
        <f t="shared" si="14"/>
        <v>0.34887999999999997</v>
      </c>
      <c r="BY23" s="102">
        <f t="shared" si="14"/>
        <v>0.34887999999999997</v>
      </c>
      <c r="BZ23" s="102">
        <f t="shared" si="14"/>
        <v>0.34887999999999997</v>
      </c>
      <c r="CA23" s="102">
        <f t="shared" si="14"/>
        <v>0.34887999999999997</v>
      </c>
      <c r="CB23" s="102">
        <f t="shared" ref="CB23:CP23" si="15">AVERAGE(CB20,CB22)</f>
        <v>0.34887999999999997</v>
      </c>
      <c r="CC23" s="102">
        <f t="shared" si="15"/>
        <v>0.34887999999999997</v>
      </c>
      <c r="CD23" s="102">
        <f t="shared" si="15"/>
        <v>0.34887999999999997</v>
      </c>
      <c r="CE23" s="102">
        <f t="shared" si="15"/>
        <v>0.34887999999999997</v>
      </c>
      <c r="CF23" s="102">
        <f t="shared" si="15"/>
        <v>0.34887999999999997</v>
      </c>
      <c r="CG23" s="102">
        <f t="shared" si="15"/>
        <v>0.34887999999999997</v>
      </c>
      <c r="CH23" s="102">
        <f t="shared" si="15"/>
        <v>0.34887999999999997</v>
      </c>
      <c r="CI23" s="102">
        <f t="shared" si="15"/>
        <v>0.34887999999999997</v>
      </c>
      <c r="CJ23" s="102">
        <f t="shared" si="15"/>
        <v>0.34887999999999997</v>
      </c>
      <c r="CK23" s="102">
        <f t="shared" si="15"/>
        <v>0.34887999999999997</v>
      </c>
      <c r="CL23" s="102">
        <f t="shared" si="15"/>
        <v>0.34887999999999997</v>
      </c>
      <c r="CM23" s="102">
        <f t="shared" si="15"/>
        <v>0.34887999999999997</v>
      </c>
      <c r="CN23" s="102">
        <f t="shared" si="15"/>
        <v>0.34887999999999997</v>
      </c>
      <c r="CO23" s="102">
        <f t="shared" si="15"/>
        <v>0.34887999999999997</v>
      </c>
      <c r="CP23" s="102">
        <f t="shared" si="15"/>
        <v>0.34887999999999997</v>
      </c>
    </row>
    <row r="24" spans="2:94" ht="18" x14ac:dyDescent="0.25">
      <c r="B24" s="37"/>
      <c r="C24" s="38"/>
      <c r="D24" s="38"/>
      <c r="E24" s="39"/>
      <c r="F24" s="81" t="s">
        <v>167</v>
      </c>
      <c r="G24" s="82">
        <v>3.1199999999999999E-2</v>
      </c>
      <c r="H24" s="83"/>
      <c r="I24" s="83"/>
      <c r="J24" s="83"/>
      <c r="K24" s="83"/>
      <c r="L24" s="83"/>
      <c r="M24" s="83"/>
      <c r="N24" s="101">
        <f>+N23*$G24+N21</f>
        <v>0</v>
      </c>
      <c r="O24" s="101">
        <f>+O23*$G24+O21</f>
        <v>3.320491264343425</v>
      </c>
      <c r="P24" s="101">
        <f t="shared" ref="P24:CA24" si="16">+P23*$G24+P21</f>
        <v>3.320491264343425</v>
      </c>
      <c r="Q24" s="101">
        <f>+Q23*$G24+Q21</f>
        <v>3.320491264343425</v>
      </c>
      <c r="R24" s="101">
        <f t="shared" si="16"/>
        <v>3.320491264343425</v>
      </c>
      <c r="S24" s="101">
        <f t="shared" si="16"/>
        <v>3.320491264343425</v>
      </c>
      <c r="T24" s="101">
        <f t="shared" si="16"/>
        <v>3.6277114711324683</v>
      </c>
      <c r="U24" s="101">
        <f t="shared" si="16"/>
        <v>3.6277114711324683</v>
      </c>
      <c r="V24" s="101">
        <f t="shared" si="16"/>
        <v>3.6277114711324683</v>
      </c>
      <c r="W24" s="101">
        <f t="shared" si="16"/>
        <v>3.6277114711324683</v>
      </c>
      <c r="X24" s="101">
        <f t="shared" si="16"/>
        <v>3.6277114711324683</v>
      </c>
      <c r="Y24" s="101">
        <f t="shared" si="16"/>
        <v>3.985944791895681</v>
      </c>
      <c r="Z24" s="101">
        <f t="shared" si="16"/>
        <v>3.985944791895681</v>
      </c>
      <c r="AA24" s="101">
        <f t="shared" si="16"/>
        <v>3.985944791895681</v>
      </c>
      <c r="AB24" s="101">
        <f t="shared" si="16"/>
        <v>3.985944791895681</v>
      </c>
      <c r="AC24" s="101">
        <f t="shared" si="16"/>
        <v>3.985944791895681</v>
      </c>
      <c r="AD24" s="101">
        <f t="shared" si="16"/>
        <v>22.02175047186374</v>
      </c>
      <c r="AE24" s="101">
        <f t="shared" si="16"/>
        <v>22.02175047186374</v>
      </c>
      <c r="AF24" s="101">
        <f t="shared" si="16"/>
        <v>22.02175047186374</v>
      </c>
      <c r="AG24" s="101">
        <f t="shared" si="16"/>
        <v>22.02175047186374</v>
      </c>
      <c r="AH24" s="101">
        <f t="shared" si="16"/>
        <v>22.02175047186374</v>
      </c>
      <c r="AI24" s="101">
        <f t="shared" si="16"/>
        <v>23.508711314831075</v>
      </c>
      <c r="AJ24" s="101">
        <f t="shared" si="16"/>
        <v>23.508711314831075</v>
      </c>
      <c r="AK24" s="101">
        <f t="shared" si="16"/>
        <v>23.508711314831075</v>
      </c>
      <c r="AL24" s="101">
        <f t="shared" si="16"/>
        <v>23.508711314831075</v>
      </c>
      <c r="AM24" s="101">
        <f t="shared" si="16"/>
        <v>23.508711314831075</v>
      </c>
      <c r="AN24" s="101">
        <f t="shared" si="16"/>
        <v>0.70864505599999994</v>
      </c>
      <c r="AO24" s="101">
        <f t="shared" si="16"/>
        <v>0.70864505599999994</v>
      </c>
      <c r="AP24" s="101">
        <f t="shared" si="16"/>
        <v>0.70864505599999994</v>
      </c>
      <c r="AQ24" s="101">
        <f t="shared" si="16"/>
        <v>0.70864505599999994</v>
      </c>
      <c r="AR24" s="101">
        <f t="shared" si="16"/>
        <v>0.70864505599999994</v>
      </c>
      <c r="AS24" s="101">
        <f t="shared" si="16"/>
        <v>0.70864505599999994</v>
      </c>
      <c r="AT24" s="101">
        <f t="shared" si="16"/>
        <v>0.70864505599999994</v>
      </c>
      <c r="AU24" s="101">
        <f t="shared" si="16"/>
        <v>0.70864505599999994</v>
      </c>
      <c r="AV24" s="101">
        <f t="shared" si="16"/>
        <v>0.70864505599999994</v>
      </c>
      <c r="AW24" s="101">
        <f t="shared" si="16"/>
        <v>0.70864505599999994</v>
      </c>
      <c r="AX24" s="101">
        <f t="shared" si="16"/>
        <v>0.70864505599999994</v>
      </c>
      <c r="AY24" s="101">
        <f t="shared" si="16"/>
        <v>0.70864505599999994</v>
      </c>
      <c r="AZ24" s="101">
        <f t="shared" si="16"/>
        <v>0.70864505599999994</v>
      </c>
      <c r="BA24" s="101">
        <f t="shared" si="16"/>
        <v>0.70864505599999994</v>
      </c>
      <c r="BB24" s="101">
        <f t="shared" si="16"/>
        <v>0.70864505599999994</v>
      </c>
      <c r="BC24" s="101">
        <f t="shared" si="16"/>
        <v>0.70864505599999994</v>
      </c>
      <c r="BD24" s="101">
        <f t="shared" si="16"/>
        <v>0.70864505599999994</v>
      </c>
      <c r="BE24" s="101">
        <f t="shared" si="16"/>
        <v>0.70864505599999994</v>
      </c>
      <c r="BF24" s="101">
        <f t="shared" si="16"/>
        <v>0.70864505599999994</v>
      </c>
      <c r="BG24" s="101">
        <f t="shared" si="16"/>
        <v>0.70864505599999994</v>
      </c>
      <c r="BH24" s="101">
        <f t="shared" si="16"/>
        <v>0.70864505599999994</v>
      </c>
      <c r="BI24" s="101">
        <f t="shared" si="16"/>
        <v>0.70864505599999994</v>
      </c>
      <c r="BJ24" s="101">
        <f t="shared" si="16"/>
        <v>0.70864505599999994</v>
      </c>
      <c r="BK24" s="101">
        <f t="shared" si="16"/>
        <v>0.70864505599999994</v>
      </c>
      <c r="BL24" s="101">
        <f t="shared" si="16"/>
        <v>0.70864505599999994</v>
      </c>
      <c r="BM24" s="101">
        <f t="shared" si="16"/>
        <v>0.70864505599999994</v>
      </c>
      <c r="BN24" s="101">
        <f t="shared" si="16"/>
        <v>0.70864505599999994</v>
      </c>
      <c r="BO24" s="101">
        <f t="shared" si="16"/>
        <v>0.70864505599999994</v>
      </c>
      <c r="BP24" s="101">
        <f t="shared" si="16"/>
        <v>0.70864505599999994</v>
      </c>
      <c r="BQ24" s="101">
        <f t="shared" si="16"/>
        <v>0.70864505599999994</v>
      </c>
      <c r="BR24" s="101">
        <f t="shared" si="16"/>
        <v>0.70864505599999994</v>
      </c>
      <c r="BS24" s="101">
        <f t="shared" si="16"/>
        <v>0.70864505599999994</v>
      </c>
      <c r="BT24" s="101">
        <f t="shared" si="16"/>
        <v>0.70864505599999994</v>
      </c>
      <c r="BU24" s="101">
        <f t="shared" si="16"/>
        <v>0.70864505599999994</v>
      </c>
      <c r="BV24" s="101">
        <f t="shared" si="16"/>
        <v>0.70864505599999994</v>
      </c>
      <c r="BW24" s="101">
        <f t="shared" si="16"/>
        <v>0.70864505599999994</v>
      </c>
      <c r="BX24" s="101">
        <f t="shared" si="16"/>
        <v>0.70864505599999994</v>
      </c>
      <c r="BY24" s="101">
        <f t="shared" si="16"/>
        <v>0.70864505599999994</v>
      </c>
      <c r="BZ24" s="101">
        <f t="shared" si="16"/>
        <v>0.70864505599999994</v>
      </c>
      <c r="CA24" s="101">
        <f t="shared" si="16"/>
        <v>0.70864505599999994</v>
      </c>
      <c r="CB24" s="101">
        <f t="shared" ref="CB24:CP24" si="17">+CB23*$G24+CB21</f>
        <v>0.70864505599999994</v>
      </c>
      <c r="CC24" s="101">
        <f t="shared" si="17"/>
        <v>0.70864505599999994</v>
      </c>
      <c r="CD24" s="101">
        <f t="shared" si="17"/>
        <v>0.70864505599999994</v>
      </c>
      <c r="CE24" s="101">
        <f t="shared" si="17"/>
        <v>0.70864505599999994</v>
      </c>
      <c r="CF24" s="101">
        <f t="shared" si="17"/>
        <v>0.70864505599999994</v>
      </c>
      <c r="CG24" s="101">
        <f t="shared" si="17"/>
        <v>0.70864505599999994</v>
      </c>
      <c r="CH24" s="101">
        <f t="shared" si="17"/>
        <v>0.70864505599999994</v>
      </c>
      <c r="CI24" s="101">
        <f t="shared" si="17"/>
        <v>0.70864505599999994</v>
      </c>
      <c r="CJ24" s="101">
        <f t="shared" si="17"/>
        <v>0.70864505599999994</v>
      </c>
      <c r="CK24" s="101">
        <f t="shared" si="17"/>
        <v>0.70864505599999994</v>
      </c>
      <c r="CL24" s="101">
        <f t="shared" si="17"/>
        <v>0.70864505599999994</v>
      </c>
      <c r="CM24" s="101">
        <f t="shared" si="17"/>
        <v>0.70864505599999994</v>
      </c>
      <c r="CN24" s="101">
        <f t="shared" si="17"/>
        <v>0.70864505599999994</v>
      </c>
      <c r="CO24" s="101">
        <f t="shared" si="17"/>
        <v>0.70864505599999994</v>
      </c>
      <c r="CP24" s="101">
        <f t="shared" si="17"/>
        <v>0.70864505599999994</v>
      </c>
    </row>
    <row r="25" spans="2:94" ht="18" x14ac:dyDescent="0.25">
      <c r="B25" s="37"/>
      <c r="C25" s="38"/>
      <c r="D25" s="38"/>
      <c r="E25" s="39"/>
      <c r="F25" s="81"/>
      <c r="G25" s="82"/>
      <c r="H25" s="83"/>
      <c r="I25" s="83"/>
      <c r="J25" s="83"/>
      <c r="K25" s="83"/>
      <c r="L25" s="83"/>
      <c r="M25" s="83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</row>
    <row r="26" spans="2:94" x14ac:dyDescent="0.25">
      <c r="B26" s="37"/>
      <c r="C26" s="38"/>
      <c r="D26" s="38"/>
      <c r="E26" s="39"/>
      <c r="F26" s="38"/>
      <c r="G26" s="38"/>
      <c r="H26" s="38"/>
      <c r="I26" s="40"/>
      <c r="J26" s="41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</row>
    <row r="27" spans="2:94" x14ac:dyDescent="0.25">
      <c r="B27" s="37"/>
      <c r="C27" s="38"/>
      <c r="D27" s="38"/>
      <c r="E27" s="39"/>
      <c r="F27" s="38"/>
      <c r="G27" s="38"/>
      <c r="H27" s="38"/>
      <c r="I27" s="40"/>
      <c r="J27" s="41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</row>
    <row r="28" spans="2:94" ht="15.75" thickBot="1" x14ac:dyDescent="0.3">
      <c r="B28" s="37"/>
      <c r="C28" s="38"/>
      <c r="D28" s="38"/>
      <c r="E28" s="39"/>
      <c r="F28" s="38"/>
      <c r="G28" s="38"/>
      <c r="H28" s="38"/>
      <c r="I28" s="40"/>
      <c r="J28" s="41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</row>
    <row r="29" spans="2:94" ht="15.75" thickBot="1" x14ac:dyDescent="0.3">
      <c r="B29" s="126" t="s">
        <v>116</v>
      </c>
      <c r="C29" s="127"/>
      <c r="D29" s="42"/>
      <c r="E29" s="43"/>
      <c r="F29" s="42"/>
      <c r="G29" s="42"/>
      <c r="H29" s="42"/>
      <c r="I29" s="44"/>
      <c r="J29" s="45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</row>
    <row r="30" spans="2:94" x14ac:dyDescent="0.25">
      <c r="B30" s="128" t="s">
        <v>5</v>
      </c>
      <c r="C30" s="129" t="s">
        <v>6</v>
      </c>
      <c r="D30" s="130" t="s">
        <v>7</v>
      </c>
      <c r="E30" s="11" t="s">
        <v>8</v>
      </c>
      <c r="F30" s="130" t="s">
        <v>9</v>
      </c>
      <c r="G30" s="11" t="s">
        <v>10</v>
      </c>
      <c r="H30" s="131"/>
      <c r="I30" s="118" t="s">
        <v>12</v>
      </c>
      <c r="J30" s="118" t="s">
        <v>13</v>
      </c>
      <c r="K30" s="118" t="s">
        <v>14</v>
      </c>
      <c r="L30" s="118" t="s">
        <v>15</v>
      </c>
      <c r="M30" s="118" t="s">
        <v>16</v>
      </c>
      <c r="N30" s="118" t="s">
        <v>17</v>
      </c>
      <c r="O30" s="118" t="s">
        <v>18</v>
      </c>
      <c r="P30" s="118" t="s">
        <v>19</v>
      </c>
      <c r="Q30" s="118" t="s">
        <v>20</v>
      </c>
      <c r="R30" s="118" t="s">
        <v>21</v>
      </c>
      <c r="S30" s="118" t="s">
        <v>22</v>
      </c>
      <c r="T30" s="118" t="s">
        <v>23</v>
      </c>
      <c r="U30" s="118" t="s">
        <v>24</v>
      </c>
      <c r="V30" s="118" t="s">
        <v>25</v>
      </c>
      <c r="W30" s="118" t="s">
        <v>26</v>
      </c>
      <c r="X30" s="118" t="s">
        <v>27</v>
      </c>
      <c r="Y30" s="118" t="s">
        <v>28</v>
      </c>
      <c r="Z30" s="118" t="s">
        <v>29</v>
      </c>
      <c r="AA30" s="118" t="s">
        <v>30</v>
      </c>
      <c r="AB30" s="118" t="s">
        <v>31</v>
      </c>
      <c r="AC30" s="118" t="s">
        <v>32</v>
      </c>
      <c r="AD30" s="118" t="s">
        <v>33</v>
      </c>
      <c r="AE30" s="118" t="s">
        <v>34</v>
      </c>
      <c r="AF30" s="118" t="s">
        <v>35</v>
      </c>
      <c r="AG30" s="118" t="s">
        <v>36</v>
      </c>
      <c r="AH30" s="118" t="s">
        <v>37</v>
      </c>
      <c r="AI30" s="118" t="s">
        <v>38</v>
      </c>
      <c r="AJ30" s="118" t="s">
        <v>39</v>
      </c>
      <c r="AK30" s="118" t="s">
        <v>40</v>
      </c>
      <c r="AL30" s="118" t="s">
        <v>41</v>
      </c>
      <c r="AM30" s="118" t="s">
        <v>42</v>
      </c>
      <c r="AN30" s="118" t="s">
        <v>43</v>
      </c>
      <c r="AO30" s="118" t="s">
        <v>44</v>
      </c>
      <c r="AP30" s="118" t="s">
        <v>45</v>
      </c>
      <c r="AQ30" s="118" t="s">
        <v>46</v>
      </c>
      <c r="AR30" s="118" t="s">
        <v>47</v>
      </c>
      <c r="AS30" s="118" t="s">
        <v>48</v>
      </c>
      <c r="AT30" s="118" t="s">
        <v>49</v>
      </c>
      <c r="AU30" s="118" t="s">
        <v>50</v>
      </c>
      <c r="AV30" s="118" t="s">
        <v>51</v>
      </c>
      <c r="AW30" s="118" t="s">
        <v>52</v>
      </c>
      <c r="AX30" s="118" t="s">
        <v>53</v>
      </c>
      <c r="AY30" s="118" t="s">
        <v>54</v>
      </c>
      <c r="AZ30" s="118" t="s">
        <v>55</v>
      </c>
      <c r="BA30" s="118" t="s">
        <v>56</v>
      </c>
      <c r="BB30" s="118" t="s">
        <v>57</v>
      </c>
      <c r="BC30" s="118" t="s">
        <v>58</v>
      </c>
      <c r="BD30" s="118" t="s">
        <v>59</v>
      </c>
      <c r="BE30" s="118" t="s">
        <v>60</v>
      </c>
      <c r="BF30" s="118" t="s">
        <v>61</v>
      </c>
      <c r="BG30" s="118" t="s">
        <v>62</v>
      </c>
      <c r="BH30" s="118" t="s">
        <v>63</v>
      </c>
      <c r="BI30" s="118" t="s">
        <v>64</v>
      </c>
      <c r="BJ30" s="118" t="s">
        <v>65</v>
      </c>
      <c r="BK30" s="118" t="s">
        <v>66</v>
      </c>
      <c r="BL30" s="118" t="s">
        <v>67</v>
      </c>
      <c r="BM30" s="118" t="s">
        <v>68</v>
      </c>
      <c r="BN30" s="118" t="s">
        <v>69</v>
      </c>
      <c r="BO30" s="118" t="s">
        <v>70</v>
      </c>
      <c r="BP30" s="118" t="s">
        <v>71</v>
      </c>
      <c r="BQ30" s="118" t="s">
        <v>72</v>
      </c>
      <c r="BR30" s="118" t="s">
        <v>73</v>
      </c>
      <c r="BS30" s="118" t="s">
        <v>74</v>
      </c>
      <c r="BT30" s="118" t="s">
        <v>75</v>
      </c>
      <c r="BU30" s="118" t="s">
        <v>76</v>
      </c>
      <c r="BV30" s="118" t="s">
        <v>77</v>
      </c>
      <c r="BW30" s="118" t="s">
        <v>78</v>
      </c>
      <c r="BX30" s="118" t="s">
        <v>79</v>
      </c>
      <c r="BY30" s="118" t="s">
        <v>80</v>
      </c>
      <c r="BZ30" s="118" t="s">
        <v>81</v>
      </c>
      <c r="CA30" s="118" t="s">
        <v>82</v>
      </c>
      <c r="CB30" s="118" t="s">
        <v>83</v>
      </c>
      <c r="CC30" s="118" t="s">
        <v>84</v>
      </c>
      <c r="CD30" s="118" t="s">
        <v>85</v>
      </c>
      <c r="CE30" s="118" t="s">
        <v>86</v>
      </c>
      <c r="CF30" s="118" t="s">
        <v>87</v>
      </c>
      <c r="CG30" s="118" t="s">
        <v>88</v>
      </c>
      <c r="CH30" s="118" t="s">
        <v>89</v>
      </c>
      <c r="CI30" s="118" t="s">
        <v>90</v>
      </c>
      <c r="CJ30" s="118" t="s">
        <v>91</v>
      </c>
      <c r="CK30" s="118" t="s">
        <v>92</v>
      </c>
      <c r="CL30" s="118" t="s">
        <v>93</v>
      </c>
      <c r="CM30" s="118" t="s">
        <v>94</v>
      </c>
      <c r="CN30" s="118" t="s">
        <v>95</v>
      </c>
      <c r="CO30" s="118" t="s">
        <v>96</v>
      </c>
      <c r="CP30" s="132" t="s">
        <v>97</v>
      </c>
    </row>
    <row r="31" spans="2:94" ht="57.75" thickBot="1" x14ac:dyDescent="0.3">
      <c r="B31" s="111"/>
      <c r="C31" s="113"/>
      <c r="D31" s="115"/>
      <c r="E31" s="11" t="s">
        <v>98</v>
      </c>
      <c r="F31" s="115"/>
      <c r="G31" s="12" t="s">
        <v>99</v>
      </c>
      <c r="H31" s="11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20"/>
    </row>
    <row r="32" spans="2:94" x14ac:dyDescent="0.25">
      <c r="B32" s="121" t="s">
        <v>117</v>
      </c>
      <c r="C32" s="47"/>
      <c r="D32" s="13"/>
      <c r="E32" s="13" t="s">
        <v>105</v>
      </c>
      <c r="F32" s="15" t="s">
        <v>118</v>
      </c>
      <c r="G32" s="15"/>
      <c r="H32" s="13" t="s">
        <v>112</v>
      </c>
      <c r="I32" s="48"/>
      <c r="J32" s="49"/>
      <c r="K32" s="16"/>
      <c r="L32" s="17"/>
      <c r="M32" s="17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9"/>
    </row>
    <row r="33" spans="2:94" x14ac:dyDescent="0.25">
      <c r="B33" s="122"/>
      <c r="C33" s="50"/>
      <c r="D33" s="21"/>
      <c r="E33" s="21" t="s">
        <v>105</v>
      </c>
      <c r="F33" s="23" t="s">
        <v>118</v>
      </c>
      <c r="G33" s="23"/>
      <c r="H33" s="21" t="s">
        <v>119</v>
      </c>
      <c r="I33" s="51"/>
      <c r="J33" s="52"/>
      <c r="K33" s="24"/>
      <c r="L33" s="25"/>
      <c r="M33" s="25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7"/>
    </row>
    <row r="34" spans="2:94" ht="42.75" x14ac:dyDescent="0.25">
      <c r="B34" s="122"/>
      <c r="C34" s="50"/>
      <c r="D34" s="21"/>
      <c r="E34" s="21" t="s">
        <v>110</v>
      </c>
      <c r="F34" s="21" t="s">
        <v>120</v>
      </c>
      <c r="G34" s="21"/>
      <c r="H34" s="21" t="s">
        <v>112</v>
      </c>
      <c r="I34" s="53"/>
      <c r="J34" s="52"/>
      <c r="K34" s="24"/>
      <c r="L34" s="25"/>
      <c r="M34" s="25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7"/>
    </row>
    <row r="35" spans="2:94" ht="85.5" x14ac:dyDescent="0.25">
      <c r="B35" s="122"/>
      <c r="C35" s="50"/>
      <c r="D35" s="21"/>
      <c r="E35" s="21" t="s">
        <v>110</v>
      </c>
      <c r="F35" s="21" t="s">
        <v>121</v>
      </c>
      <c r="G35" s="21"/>
      <c r="H35" s="21" t="s">
        <v>112</v>
      </c>
      <c r="I35" s="53"/>
      <c r="J35" s="52"/>
      <c r="K35" s="24"/>
      <c r="L35" s="25"/>
      <c r="M35" s="25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7"/>
    </row>
    <row r="36" spans="2:94" ht="85.5" x14ac:dyDescent="0.25">
      <c r="B36" s="122"/>
      <c r="C36" s="50"/>
      <c r="D36" s="21"/>
      <c r="E36" s="21" t="s">
        <v>110</v>
      </c>
      <c r="F36" s="21" t="s">
        <v>122</v>
      </c>
      <c r="G36" s="21"/>
      <c r="H36" s="21" t="s">
        <v>112</v>
      </c>
      <c r="I36" s="53"/>
      <c r="J36" s="52"/>
      <c r="K36" s="24"/>
      <c r="L36" s="25"/>
      <c r="M36" s="25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7"/>
    </row>
    <row r="37" spans="2:94" ht="85.5" x14ac:dyDescent="0.25">
      <c r="B37" s="122"/>
      <c r="C37" s="50"/>
      <c r="D37" s="21"/>
      <c r="E37" s="21" t="s">
        <v>110</v>
      </c>
      <c r="F37" s="21" t="s">
        <v>123</v>
      </c>
      <c r="G37" s="21"/>
      <c r="H37" s="21" t="s">
        <v>112</v>
      </c>
      <c r="I37" s="51"/>
      <c r="J37" s="52"/>
      <c r="K37" s="24"/>
      <c r="L37" s="25"/>
      <c r="M37" s="25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7"/>
    </row>
    <row r="38" spans="2:94" x14ac:dyDescent="0.25">
      <c r="B38" s="122"/>
      <c r="C38" s="50"/>
      <c r="D38" s="21"/>
      <c r="E38" s="21" t="s">
        <v>110</v>
      </c>
      <c r="F38" s="21" t="s">
        <v>124</v>
      </c>
      <c r="G38" s="21"/>
      <c r="H38" s="21" t="s">
        <v>112</v>
      </c>
      <c r="I38" s="53"/>
      <c r="J38" s="52"/>
      <c r="K38" s="24"/>
      <c r="L38" s="25"/>
      <c r="M38" s="25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7"/>
    </row>
    <row r="39" spans="2:94" ht="42.75" x14ac:dyDescent="0.25">
      <c r="B39" s="122"/>
      <c r="C39" s="50"/>
      <c r="D39" s="21"/>
      <c r="E39" s="21" t="s">
        <v>110</v>
      </c>
      <c r="F39" s="21" t="s">
        <v>125</v>
      </c>
      <c r="G39" s="21"/>
      <c r="H39" s="21" t="s">
        <v>112</v>
      </c>
      <c r="I39" s="51"/>
      <c r="J39" s="54"/>
      <c r="K39" s="24"/>
      <c r="L39" s="25"/>
      <c r="M39" s="25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7"/>
    </row>
    <row r="40" spans="2:94" x14ac:dyDescent="0.25">
      <c r="B40" s="122"/>
      <c r="C40" s="50"/>
      <c r="D40" s="21"/>
      <c r="E40" s="21" t="s">
        <v>110</v>
      </c>
      <c r="F40" s="21" t="s">
        <v>126</v>
      </c>
      <c r="G40" s="21"/>
      <c r="H40" s="21" t="s">
        <v>112</v>
      </c>
      <c r="I40" s="53"/>
      <c r="J40" s="54"/>
      <c r="K40" s="24"/>
      <c r="L40" s="25"/>
      <c r="M40" s="25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7"/>
    </row>
    <row r="41" spans="2:94" ht="28.5" x14ac:dyDescent="0.25">
      <c r="B41" s="122"/>
      <c r="C41" s="50">
        <v>1</v>
      </c>
      <c r="D41" s="21" t="s">
        <v>127</v>
      </c>
      <c r="E41" s="21" t="s">
        <v>110</v>
      </c>
      <c r="F41" s="21" t="s">
        <v>128</v>
      </c>
      <c r="G41" s="21"/>
      <c r="H41" s="21" t="s">
        <v>112</v>
      </c>
      <c r="I41" s="53"/>
      <c r="J41" s="54"/>
      <c r="K41" s="24"/>
      <c r="L41" s="25"/>
      <c r="M41" s="25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7"/>
    </row>
    <row r="42" spans="2:94" ht="28.5" x14ac:dyDescent="0.25">
      <c r="B42" s="122"/>
      <c r="C42" s="50">
        <v>2</v>
      </c>
      <c r="D42" s="21"/>
      <c r="E42" s="21" t="s">
        <v>110</v>
      </c>
      <c r="F42" s="21" t="s">
        <v>128</v>
      </c>
      <c r="G42" s="21"/>
      <c r="H42" s="21" t="s">
        <v>112</v>
      </c>
      <c r="I42" s="53"/>
      <c r="J42" s="54"/>
      <c r="K42" s="24"/>
      <c r="L42" s="25"/>
      <c r="M42" s="25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7"/>
    </row>
    <row r="43" spans="2:94" ht="28.5" x14ac:dyDescent="0.25">
      <c r="B43" s="122"/>
      <c r="C43" s="50">
        <v>3</v>
      </c>
      <c r="D43" s="21"/>
      <c r="E43" s="21" t="s">
        <v>110</v>
      </c>
      <c r="F43" s="21" t="s">
        <v>128</v>
      </c>
      <c r="G43" s="21"/>
      <c r="H43" s="21" t="s">
        <v>112</v>
      </c>
      <c r="I43" s="53"/>
      <c r="J43" s="54"/>
      <c r="K43" s="24"/>
      <c r="L43" s="25"/>
      <c r="M43" s="25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7"/>
    </row>
    <row r="44" spans="2:94" ht="28.5" x14ac:dyDescent="0.25">
      <c r="B44" s="122"/>
      <c r="C44" s="50">
        <v>4</v>
      </c>
      <c r="D44" s="21"/>
      <c r="E44" s="21" t="s">
        <v>110</v>
      </c>
      <c r="F44" s="21" t="s">
        <v>128</v>
      </c>
      <c r="G44" s="21"/>
      <c r="H44" s="21" t="s">
        <v>112</v>
      </c>
      <c r="I44" s="53"/>
      <c r="J44" s="54"/>
      <c r="K44" s="24"/>
      <c r="L44" s="25"/>
      <c r="M44" s="25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7"/>
    </row>
    <row r="45" spans="2:94" ht="28.5" x14ac:dyDescent="0.25">
      <c r="B45" s="122"/>
      <c r="C45" s="50">
        <v>5</v>
      </c>
      <c r="D45" s="21"/>
      <c r="E45" s="21" t="s">
        <v>110</v>
      </c>
      <c r="F45" s="21" t="s">
        <v>128</v>
      </c>
      <c r="G45" s="21"/>
      <c r="H45" s="21" t="s">
        <v>112</v>
      </c>
      <c r="I45" s="53"/>
      <c r="J45" s="54"/>
      <c r="K45" s="24"/>
      <c r="L45" s="25"/>
      <c r="M45" s="25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7"/>
    </row>
    <row r="46" spans="2:94" ht="28.5" x14ac:dyDescent="0.25">
      <c r="B46" s="122"/>
      <c r="C46" s="50"/>
      <c r="D46" s="21"/>
      <c r="E46" s="21" t="s">
        <v>110</v>
      </c>
      <c r="F46" s="21" t="s">
        <v>129</v>
      </c>
      <c r="G46" s="21"/>
      <c r="H46" s="21" t="s">
        <v>112</v>
      </c>
      <c r="I46" s="55"/>
      <c r="J46" s="25"/>
      <c r="K46" s="25"/>
      <c r="L46" s="25"/>
      <c r="M46" s="25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7"/>
    </row>
    <row r="47" spans="2:94" x14ac:dyDescent="0.25">
      <c r="B47" s="122"/>
      <c r="C47" s="50"/>
      <c r="D47" s="21"/>
      <c r="E47" s="21" t="s">
        <v>110</v>
      </c>
      <c r="F47" s="21" t="s">
        <v>130</v>
      </c>
      <c r="G47" s="21"/>
      <c r="H47" s="21" t="s">
        <v>112</v>
      </c>
      <c r="I47" s="55"/>
      <c r="J47" s="25"/>
      <c r="K47" s="25"/>
      <c r="L47" s="25"/>
      <c r="M47" s="25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7"/>
    </row>
    <row r="48" spans="2:94" ht="71.25" x14ac:dyDescent="0.25">
      <c r="B48" s="122"/>
      <c r="C48" s="50"/>
      <c r="D48" s="21"/>
      <c r="E48" s="21" t="s">
        <v>110</v>
      </c>
      <c r="F48" s="21" t="s">
        <v>131</v>
      </c>
      <c r="G48" s="21"/>
      <c r="H48" s="21" t="s">
        <v>112</v>
      </c>
      <c r="I48" s="55"/>
      <c r="J48" s="25"/>
      <c r="K48" s="25"/>
      <c r="L48" s="25"/>
      <c r="M48" s="25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7"/>
    </row>
    <row r="49" spans="2:94" ht="28.5" x14ac:dyDescent="0.25">
      <c r="B49" s="122"/>
      <c r="C49" s="50"/>
      <c r="D49" s="21"/>
      <c r="E49" s="21" t="s">
        <v>110</v>
      </c>
      <c r="F49" s="21" t="s">
        <v>132</v>
      </c>
      <c r="G49" s="21"/>
      <c r="H49" s="21" t="s">
        <v>112</v>
      </c>
      <c r="I49" s="55"/>
      <c r="J49" s="25"/>
      <c r="K49" s="25"/>
      <c r="L49" s="25"/>
      <c r="M49" s="25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7"/>
    </row>
    <row r="50" spans="2:94" ht="142.5" x14ac:dyDescent="0.25">
      <c r="B50" s="122"/>
      <c r="C50" s="50"/>
      <c r="D50" s="21"/>
      <c r="E50" s="21" t="s">
        <v>110</v>
      </c>
      <c r="F50" s="21" t="s">
        <v>133</v>
      </c>
      <c r="G50" s="21"/>
      <c r="H50" s="21" t="s">
        <v>112</v>
      </c>
      <c r="I50" s="55"/>
      <c r="J50" s="25"/>
      <c r="K50" s="25"/>
      <c r="L50" s="25"/>
      <c r="M50" s="25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7"/>
    </row>
    <row r="51" spans="2:94" ht="42.75" x14ac:dyDescent="0.25">
      <c r="B51" s="122"/>
      <c r="C51" s="50"/>
      <c r="D51" s="21"/>
      <c r="E51" s="21" t="s">
        <v>110</v>
      </c>
      <c r="F51" s="21" t="s">
        <v>134</v>
      </c>
      <c r="G51" s="21"/>
      <c r="H51" s="21" t="s">
        <v>112</v>
      </c>
      <c r="I51" s="55"/>
      <c r="J51" s="25"/>
      <c r="K51" s="25"/>
      <c r="L51" s="25"/>
      <c r="M51" s="25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7"/>
    </row>
    <row r="52" spans="2:94" ht="28.5" x14ac:dyDescent="0.25">
      <c r="B52" s="122"/>
      <c r="C52" s="50"/>
      <c r="D52" s="21"/>
      <c r="E52" s="21" t="s">
        <v>110</v>
      </c>
      <c r="F52" s="21" t="s">
        <v>135</v>
      </c>
      <c r="G52" s="21"/>
      <c r="H52" s="21" t="s">
        <v>112</v>
      </c>
      <c r="I52" s="55"/>
      <c r="J52" s="25"/>
      <c r="K52" s="25"/>
      <c r="L52" s="25"/>
      <c r="M52" s="25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7"/>
    </row>
    <row r="53" spans="2:94" ht="42.75" x14ac:dyDescent="0.25">
      <c r="B53" s="122"/>
      <c r="C53" s="50"/>
      <c r="D53" s="21"/>
      <c r="E53" s="21" t="s">
        <v>110</v>
      </c>
      <c r="F53" s="21" t="s">
        <v>136</v>
      </c>
      <c r="G53" s="21"/>
      <c r="H53" s="21" t="s">
        <v>112</v>
      </c>
      <c r="I53" s="55"/>
      <c r="J53" s="25"/>
      <c r="K53" s="25"/>
      <c r="L53" s="25"/>
      <c r="M53" s="25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7"/>
    </row>
    <row r="54" spans="2:94" ht="42.75" x14ac:dyDescent="0.25">
      <c r="B54" s="122"/>
      <c r="C54" s="50"/>
      <c r="D54" s="21"/>
      <c r="E54" s="21" t="s">
        <v>110</v>
      </c>
      <c r="F54" s="21" t="s">
        <v>137</v>
      </c>
      <c r="G54" s="21"/>
      <c r="H54" s="21" t="s">
        <v>112</v>
      </c>
      <c r="I54" s="55"/>
      <c r="J54" s="25"/>
      <c r="K54" s="25"/>
      <c r="L54" s="25"/>
      <c r="M54" s="25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7"/>
    </row>
    <row r="55" spans="2:94" ht="42.75" x14ac:dyDescent="0.25">
      <c r="B55" s="122"/>
      <c r="C55" s="50"/>
      <c r="D55" s="21"/>
      <c r="E55" s="21" t="s">
        <v>110</v>
      </c>
      <c r="F55" s="21" t="s">
        <v>138</v>
      </c>
      <c r="G55" s="21"/>
      <c r="H55" s="21" t="s">
        <v>112</v>
      </c>
      <c r="I55" s="55"/>
      <c r="J55" s="25"/>
      <c r="K55" s="25"/>
      <c r="L55" s="25"/>
      <c r="M55" s="25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7"/>
    </row>
    <row r="56" spans="2:94" x14ac:dyDescent="0.25">
      <c r="B56" s="122"/>
      <c r="C56" s="50"/>
      <c r="D56" s="21"/>
      <c r="E56" s="21" t="s">
        <v>110</v>
      </c>
      <c r="F56" s="21" t="s">
        <v>139</v>
      </c>
      <c r="G56" s="21"/>
      <c r="H56" s="21" t="s">
        <v>112</v>
      </c>
      <c r="I56" s="55"/>
      <c r="J56" s="25"/>
      <c r="K56" s="25"/>
      <c r="L56" s="25"/>
      <c r="M56" s="25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7"/>
    </row>
    <row r="57" spans="2:94" ht="42.75" x14ac:dyDescent="0.25">
      <c r="B57" s="122"/>
      <c r="C57" s="50"/>
      <c r="D57" s="21"/>
      <c r="E57" s="21" t="s">
        <v>110</v>
      </c>
      <c r="F57" s="21" t="s">
        <v>140</v>
      </c>
      <c r="G57" s="21"/>
      <c r="H57" s="21" t="s">
        <v>112</v>
      </c>
      <c r="I57" s="55"/>
      <c r="J57" s="25"/>
      <c r="K57" s="25"/>
      <c r="L57" s="25"/>
      <c r="M57" s="25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7"/>
    </row>
    <row r="58" spans="2:94" ht="85.5" x14ac:dyDescent="0.25">
      <c r="B58" s="122"/>
      <c r="C58" s="50"/>
      <c r="D58" s="21"/>
      <c r="E58" s="21" t="s">
        <v>110</v>
      </c>
      <c r="F58" s="21" t="s">
        <v>141</v>
      </c>
      <c r="G58" s="21"/>
      <c r="H58" s="21" t="s">
        <v>112</v>
      </c>
      <c r="I58" s="55"/>
      <c r="J58" s="25"/>
      <c r="K58" s="25"/>
      <c r="L58" s="25"/>
      <c r="M58" s="25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7"/>
    </row>
    <row r="59" spans="2:94" ht="28.5" x14ac:dyDescent="0.25">
      <c r="B59" s="122"/>
      <c r="C59" s="50"/>
      <c r="D59" s="21"/>
      <c r="E59" s="21" t="s">
        <v>110</v>
      </c>
      <c r="F59" s="21" t="s">
        <v>142</v>
      </c>
      <c r="G59" s="21"/>
      <c r="H59" s="21" t="s">
        <v>112</v>
      </c>
      <c r="I59" s="55"/>
      <c r="J59" s="25"/>
      <c r="K59" s="25"/>
      <c r="L59" s="25"/>
      <c r="M59" s="25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7"/>
    </row>
    <row r="60" spans="2:94" ht="28.5" x14ac:dyDescent="0.25">
      <c r="B60" s="122"/>
      <c r="C60" s="50"/>
      <c r="D60" s="21"/>
      <c r="E60" s="21" t="s">
        <v>110</v>
      </c>
      <c r="F60" s="21" t="s">
        <v>143</v>
      </c>
      <c r="G60" s="21"/>
      <c r="H60" s="21" t="s">
        <v>112</v>
      </c>
      <c r="I60" s="55"/>
      <c r="J60" s="25"/>
      <c r="K60" s="25"/>
      <c r="L60" s="25"/>
      <c r="M60" s="25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7"/>
    </row>
    <row r="61" spans="2:94" ht="28.5" x14ac:dyDescent="0.25">
      <c r="B61" s="122"/>
      <c r="C61" s="50"/>
      <c r="D61" s="21"/>
      <c r="E61" s="21" t="s">
        <v>110</v>
      </c>
      <c r="F61" s="21" t="s">
        <v>144</v>
      </c>
      <c r="G61" s="21"/>
      <c r="H61" s="21" t="s">
        <v>112</v>
      </c>
      <c r="I61" s="55"/>
      <c r="J61" s="25"/>
      <c r="K61" s="25"/>
      <c r="L61" s="25"/>
      <c r="M61" s="25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7"/>
    </row>
    <row r="62" spans="2:94" ht="28.5" x14ac:dyDescent="0.25">
      <c r="B62" s="122"/>
      <c r="C62" s="50"/>
      <c r="D62" s="21"/>
      <c r="E62" s="21" t="s">
        <v>110</v>
      </c>
      <c r="F62" s="21" t="s">
        <v>145</v>
      </c>
      <c r="G62" s="21"/>
      <c r="H62" s="21" t="s">
        <v>112</v>
      </c>
      <c r="I62" s="55"/>
      <c r="J62" s="25"/>
      <c r="K62" s="25"/>
      <c r="L62" s="25"/>
      <c r="M62" s="25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7"/>
    </row>
    <row r="63" spans="2:94" ht="28.5" x14ac:dyDescent="0.25">
      <c r="B63" s="122"/>
      <c r="C63" s="50"/>
      <c r="D63" s="21"/>
      <c r="E63" s="21" t="s">
        <v>110</v>
      </c>
      <c r="F63" s="21" t="s">
        <v>146</v>
      </c>
      <c r="G63" s="21"/>
      <c r="H63" s="21" t="s">
        <v>112</v>
      </c>
      <c r="I63" s="55"/>
      <c r="J63" s="25"/>
      <c r="K63" s="25"/>
      <c r="L63" s="25"/>
      <c r="M63" s="25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7"/>
    </row>
    <row r="64" spans="2:94" ht="71.25" x14ac:dyDescent="0.25">
      <c r="B64" s="122"/>
      <c r="C64" s="50"/>
      <c r="D64" s="21"/>
      <c r="E64" s="21" t="s">
        <v>110</v>
      </c>
      <c r="F64" s="21" t="s">
        <v>147</v>
      </c>
      <c r="G64" s="21"/>
      <c r="H64" s="21" t="s">
        <v>112</v>
      </c>
      <c r="I64" s="25"/>
      <c r="J64" s="25"/>
      <c r="K64" s="25"/>
      <c r="L64" s="25"/>
      <c r="M64" s="25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7"/>
    </row>
    <row r="65" spans="2:94" x14ac:dyDescent="0.25">
      <c r="B65" s="122"/>
      <c r="C65" s="50"/>
      <c r="D65" s="21"/>
      <c r="E65" s="21" t="s">
        <v>110</v>
      </c>
      <c r="F65" s="21" t="s">
        <v>148</v>
      </c>
      <c r="G65" s="21"/>
      <c r="H65" s="21" t="s">
        <v>112</v>
      </c>
      <c r="I65" s="25"/>
      <c r="J65" s="25"/>
      <c r="K65" s="25"/>
      <c r="L65" s="25"/>
      <c r="M65" s="25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7"/>
    </row>
    <row r="66" spans="2:94" x14ac:dyDescent="0.25">
      <c r="B66" s="122"/>
      <c r="C66" s="50"/>
      <c r="D66" s="21"/>
      <c r="E66" s="21" t="s">
        <v>110</v>
      </c>
      <c r="F66" s="21" t="s">
        <v>149</v>
      </c>
      <c r="G66" s="21"/>
      <c r="H66" s="21" t="s">
        <v>112</v>
      </c>
      <c r="I66" s="25"/>
      <c r="J66" s="25"/>
      <c r="K66" s="25"/>
      <c r="L66" s="25"/>
      <c r="M66" s="25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7"/>
    </row>
    <row r="67" spans="2:94" x14ac:dyDescent="0.25">
      <c r="B67" s="122"/>
      <c r="C67" s="50"/>
      <c r="D67" s="21"/>
      <c r="E67" s="21" t="s">
        <v>110</v>
      </c>
      <c r="F67" s="21" t="s">
        <v>150</v>
      </c>
      <c r="G67" s="21"/>
      <c r="H67" s="21" t="s">
        <v>112</v>
      </c>
      <c r="I67" s="25"/>
      <c r="J67" s="25"/>
      <c r="K67" s="25"/>
      <c r="L67" s="25"/>
      <c r="M67" s="25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7"/>
    </row>
    <row r="68" spans="2:94" x14ac:dyDescent="0.25">
      <c r="B68" s="122"/>
      <c r="C68" s="50"/>
      <c r="D68" s="21"/>
      <c r="E68" s="21" t="s">
        <v>110</v>
      </c>
      <c r="F68" s="21" t="s">
        <v>151</v>
      </c>
      <c r="G68" s="21"/>
      <c r="H68" s="21" t="s">
        <v>112</v>
      </c>
      <c r="I68" s="25"/>
      <c r="J68" s="25"/>
      <c r="K68" s="25"/>
      <c r="L68" s="25"/>
      <c r="M68" s="25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7"/>
    </row>
    <row r="69" spans="2:94" ht="28.5" x14ac:dyDescent="0.25">
      <c r="B69" s="122"/>
      <c r="C69" s="50"/>
      <c r="D69" s="21"/>
      <c r="E69" s="21" t="s">
        <v>110</v>
      </c>
      <c r="F69" s="21" t="s">
        <v>152</v>
      </c>
      <c r="G69" s="21"/>
      <c r="H69" s="21" t="s">
        <v>112</v>
      </c>
      <c r="I69" s="25"/>
      <c r="J69" s="25"/>
      <c r="K69" s="25"/>
      <c r="L69" s="25"/>
      <c r="M69" s="25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7"/>
    </row>
    <row r="70" spans="2:94" x14ac:dyDescent="0.25">
      <c r="B70" s="122"/>
      <c r="C70" s="50"/>
      <c r="D70" s="21"/>
      <c r="E70" s="21" t="s">
        <v>153</v>
      </c>
      <c r="F70" s="21"/>
      <c r="G70" s="21"/>
      <c r="H70" s="21"/>
      <c r="I70" s="25"/>
      <c r="J70" s="25"/>
      <c r="K70" s="25"/>
      <c r="L70" s="25"/>
      <c r="M70" s="25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7"/>
    </row>
    <row r="71" spans="2:94" x14ac:dyDescent="0.25">
      <c r="B71" s="122"/>
      <c r="C71" s="56"/>
      <c r="D71" s="26"/>
      <c r="E71" s="21" t="s">
        <v>154</v>
      </c>
      <c r="F71" s="21"/>
      <c r="G71" s="26"/>
      <c r="H71" s="26"/>
      <c r="I71" s="25"/>
      <c r="J71" s="25"/>
      <c r="K71" s="25"/>
      <c r="L71" s="25"/>
      <c r="M71" s="25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7"/>
    </row>
    <row r="72" spans="2:94" ht="15.75" thickBot="1" x14ac:dyDescent="0.3">
      <c r="B72" s="122"/>
      <c r="C72" s="57"/>
      <c r="D72" s="58"/>
      <c r="E72" s="59" t="s">
        <v>155</v>
      </c>
      <c r="F72" s="59"/>
      <c r="G72" s="58"/>
      <c r="H72" s="58"/>
      <c r="I72" s="60"/>
      <c r="J72" s="60"/>
      <c r="K72" s="60"/>
      <c r="L72" s="60"/>
      <c r="M72" s="60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35"/>
    </row>
  </sheetData>
  <mergeCells count="187">
    <mergeCell ref="CO30:CO31"/>
    <mergeCell ref="CP30:CP31"/>
    <mergeCell ref="B32:B72"/>
    <mergeCell ref="CI30:CI31"/>
    <mergeCell ref="CJ30:CJ31"/>
    <mergeCell ref="CK30:CK31"/>
    <mergeCell ref="CL30:CL31"/>
    <mergeCell ref="CM30:CM31"/>
    <mergeCell ref="CN30:CN31"/>
    <mergeCell ref="CC30:CC31"/>
    <mergeCell ref="CD30:CD31"/>
    <mergeCell ref="CE30:CE31"/>
    <mergeCell ref="CF30:CF31"/>
    <mergeCell ref="CG30:CG31"/>
    <mergeCell ref="CH30:CH31"/>
    <mergeCell ref="BW30:BW31"/>
    <mergeCell ref="BX30:BX31"/>
    <mergeCell ref="BY30:BY31"/>
    <mergeCell ref="BZ30:BZ31"/>
    <mergeCell ref="CA30:CA31"/>
    <mergeCell ref="CB30:CB31"/>
    <mergeCell ref="BQ30:BQ31"/>
    <mergeCell ref="BR30:BR31"/>
    <mergeCell ref="BS30:BS31"/>
    <mergeCell ref="BT30:BT31"/>
    <mergeCell ref="BU30:BU31"/>
    <mergeCell ref="BV30:BV31"/>
    <mergeCell ref="BK30:BK31"/>
    <mergeCell ref="BL30:BL31"/>
    <mergeCell ref="BM30:BM31"/>
    <mergeCell ref="BN30:BN31"/>
    <mergeCell ref="BO30:BO31"/>
    <mergeCell ref="BP30:BP31"/>
    <mergeCell ref="BE30:BE31"/>
    <mergeCell ref="BF30:BF31"/>
    <mergeCell ref="BG30:BG31"/>
    <mergeCell ref="BH30:BH31"/>
    <mergeCell ref="BI30:BI31"/>
    <mergeCell ref="BJ30:BJ31"/>
    <mergeCell ref="AY30:AY31"/>
    <mergeCell ref="AZ30:AZ31"/>
    <mergeCell ref="BA30:BA31"/>
    <mergeCell ref="BB30:BB31"/>
    <mergeCell ref="BC30:BC31"/>
    <mergeCell ref="BD30:BD31"/>
    <mergeCell ref="AS30:AS31"/>
    <mergeCell ref="AT30:AT31"/>
    <mergeCell ref="AU30:AU31"/>
    <mergeCell ref="AV30:AV31"/>
    <mergeCell ref="AW30:AW31"/>
    <mergeCell ref="AX30:AX31"/>
    <mergeCell ref="AM30:AM31"/>
    <mergeCell ref="AN30:AN31"/>
    <mergeCell ref="AO30:AO31"/>
    <mergeCell ref="AP30:AP31"/>
    <mergeCell ref="AQ30:AQ31"/>
    <mergeCell ref="AR30:AR31"/>
    <mergeCell ref="AG30:AG31"/>
    <mergeCell ref="AH30:AH31"/>
    <mergeCell ref="AI30:AI31"/>
    <mergeCell ref="AJ30:AJ31"/>
    <mergeCell ref="AK30:AK31"/>
    <mergeCell ref="AL30:AL31"/>
    <mergeCell ref="AA30:AA31"/>
    <mergeCell ref="AB30:AB31"/>
    <mergeCell ref="AC30:AC31"/>
    <mergeCell ref="AD30:AD31"/>
    <mergeCell ref="AE30:AE31"/>
    <mergeCell ref="AF30:AF31"/>
    <mergeCell ref="U30:U31"/>
    <mergeCell ref="V30:V31"/>
    <mergeCell ref="W30:W31"/>
    <mergeCell ref="X30:X31"/>
    <mergeCell ref="Y30:Y31"/>
    <mergeCell ref="Z30:Z31"/>
    <mergeCell ref="O30:O31"/>
    <mergeCell ref="P30:P31"/>
    <mergeCell ref="Q30:Q31"/>
    <mergeCell ref="R30:R31"/>
    <mergeCell ref="S30:S31"/>
    <mergeCell ref="T30:T31"/>
    <mergeCell ref="I30:I31"/>
    <mergeCell ref="J30:J31"/>
    <mergeCell ref="K30:K31"/>
    <mergeCell ref="L30:L31"/>
    <mergeCell ref="M30:M31"/>
    <mergeCell ref="N30:N31"/>
    <mergeCell ref="CO5:CO6"/>
    <mergeCell ref="CP5:CP6"/>
    <mergeCell ref="B7:B15"/>
    <mergeCell ref="I15:M15"/>
    <mergeCell ref="B29:C29"/>
    <mergeCell ref="B30:B31"/>
    <mergeCell ref="C30:C31"/>
    <mergeCell ref="D30:D31"/>
    <mergeCell ref="F30:F31"/>
    <mergeCell ref="H30:H31"/>
    <mergeCell ref="CI5:CI6"/>
    <mergeCell ref="CJ5:CJ6"/>
    <mergeCell ref="CK5:CK6"/>
    <mergeCell ref="CL5:CL6"/>
    <mergeCell ref="CM5:CM6"/>
    <mergeCell ref="CN5:CN6"/>
    <mergeCell ref="CC5:CC6"/>
    <mergeCell ref="CD5:CD6"/>
    <mergeCell ref="CE5:CE6"/>
    <mergeCell ref="CF5:CF6"/>
    <mergeCell ref="CG5:CG6"/>
    <mergeCell ref="CH5:CH6"/>
    <mergeCell ref="BW5:BW6"/>
    <mergeCell ref="BX5:BX6"/>
    <mergeCell ref="BY5:BY6"/>
    <mergeCell ref="BZ5:BZ6"/>
    <mergeCell ref="CA5:CA6"/>
    <mergeCell ref="CB5:CB6"/>
    <mergeCell ref="BQ5:BQ6"/>
    <mergeCell ref="BR5:BR6"/>
    <mergeCell ref="BS5:BS6"/>
    <mergeCell ref="BT5:BT6"/>
    <mergeCell ref="BU5:BU6"/>
    <mergeCell ref="BV5:BV6"/>
    <mergeCell ref="BK5:BK6"/>
    <mergeCell ref="BL5:BL6"/>
    <mergeCell ref="BM5:BM6"/>
    <mergeCell ref="BN5:BN6"/>
    <mergeCell ref="BO5:BO6"/>
    <mergeCell ref="BP5:BP6"/>
    <mergeCell ref="BE5:BE6"/>
    <mergeCell ref="BF5:BF6"/>
    <mergeCell ref="BG5:BG6"/>
    <mergeCell ref="BH5:BH6"/>
    <mergeCell ref="BI5:BI6"/>
    <mergeCell ref="BJ5:BJ6"/>
    <mergeCell ref="AY5:AY6"/>
    <mergeCell ref="AZ5:AZ6"/>
    <mergeCell ref="BA5:BA6"/>
    <mergeCell ref="BB5:BB6"/>
    <mergeCell ref="BC5:BC6"/>
    <mergeCell ref="BD5:BD6"/>
    <mergeCell ref="AS5:AS6"/>
    <mergeCell ref="AT5:AT6"/>
    <mergeCell ref="AU5:AU6"/>
    <mergeCell ref="AV5:AV6"/>
    <mergeCell ref="AW5:AW6"/>
    <mergeCell ref="AX5:AX6"/>
    <mergeCell ref="AM5:AM6"/>
    <mergeCell ref="AN5:AN6"/>
    <mergeCell ref="AO5:AO6"/>
    <mergeCell ref="AP5:AP6"/>
    <mergeCell ref="AQ5:AQ6"/>
    <mergeCell ref="AR5:AR6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B4:C4"/>
    <mergeCell ref="B5:B6"/>
    <mergeCell ref="C5:C6"/>
    <mergeCell ref="D5:D6"/>
    <mergeCell ref="F5:F6"/>
    <mergeCell ref="H5:H6"/>
  </mergeCells>
  <hyperlinks>
    <hyperlink ref="G1" location="TITLE PAGE!A1" display="TITLE PAGE!A1" xr:uid="{4A38D93B-1B6A-468C-896C-2D881DD9B338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1F8A7-A673-42B8-94ED-20B83F7B047C}">
  <dimension ref="B1:CP72"/>
  <sheetViews>
    <sheetView zoomScale="70" zoomScaleNormal="70" workbookViewId="0">
      <selection activeCell="B1" sqref="B1"/>
    </sheetView>
  </sheetViews>
  <sheetFormatPr defaultRowHeight="15" x14ac:dyDescent="0.25"/>
  <cols>
    <col min="2" max="2" width="60.7109375" bestFit="1" customWidth="1"/>
    <col min="3" max="3" width="8.7109375" bestFit="1" customWidth="1"/>
    <col min="4" max="4" width="26.140625" customWidth="1"/>
    <col min="5" max="5" width="18.42578125" customWidth="1"/>
    <col min="6" max="6" width="12.140625" bestFit="1" customWidth="1"/>
    <col min="7" max="7" width="29.28515625" customWidth="1"/>
    <col min="8" max="8" width="11" bestFit="1" customWidth="1"/>
    <col min="9" max="9" width="10" bestFit="1" customWidth="1"/>
    <col min="10" max="88" width="8.5703125" bestFit="1" customWidth="1"/>
    <col min="89" max="89" width="6.28515625" bestFit="1" customWidth="1"/>
    <col min="90" max="94" width="8.5703125" bestFit="1" customWidth="1"/>
  </cols>
  <sheetData>
    <row r="1" spans="2:94" ht="57.75" thickBot="1" x14ac:dyDescent="0.3">
      <c r="B1" s="1" t="s">
        <v>0</v>
      </c>
      <c r="C1" s="2" t="s">
        <v>1</v>
      </c>
      <c r="D1" s="3" t="s">
        <v>2</v>
      </c>
      <c r="E1" s="5">
        <v>2</v>
      </c>
      <c r="F1" s="6"/>
      <c r="G1" s="7" t="s">
        <v>3</v>
      </c>
      <c r="H1" s="8"/>
      <c r="I1" s="6"/>
      <c r="J1" s="9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</row>
    <row r="2" spans="2:94" x14ac:dyDescent="0.25">
      <c r="B2" s="93"/>
      <c r="C2" s="94"/>
      <c r="D2" s="93"/>
      <c r="E2" s="95"/>
      <c r="F2" s="6"/>
      <c r="G2" s="96"/>
      <c r="H2" s="8"/>
      <c r="I2" s="6"/>
      <c r="J2" s="9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</row>
    <row r="3" spans="2:94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</row>
    <row r="4" spans="2:94" ht="15.75" thickBot="1" x14ac:dyDescent="0.3">
      <c r="B4" s="108" t="s">
        <v>4</v>
      </c>
      <c r="C4" s="109"/>
      <c r="D4" s="9"/>
      <c r="E4" s="9"/>
      <c r="F4" s="9"/>
      <c r="G4" s="9"/>
      <c r="H4" s="9"/>
      <c r="I4" s="9"/>
      <c r="J4" s="9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</row>
    <row r="5" spans="2:94" x14ac:dyDescent="0.25">
      <c r="B5" s="110" t="s">
        <v>5</v>
      </c>
      <c r="C5" s="112" t="s">
        <v>6</v>
      </c>
      <c r="D5" s="114" t="s">
        <v>7</v>
      </c>
      <c r="E5" s="99" t="s">
        <v>8</v>
      </c>
      <c r="F5" s="114" t="s">
        <v>9</v>
      </c>
      <c r="G5" s="99" t="s">
        <v>10</v>
      </c>
      <c r="H5" s="116" t="s">
        <v>11</v>
      </c>
      <c r="I5" s="106" t="s">
        <v>12</v>
      </c>
      <c r="J5" s="106" t="s">
        <v>13</v>
      </c>
      <c r="K5" s="106" t="s">
        <v>14</v>
      </c>
      <c r="L5" s="106" t="s">
        <v>15</v>
      </c>
      <c r="M5" s="106" t="s">
        <v>16</v>
      </c>
      <c r="N5" s="106" t="s">
        <v>17</v>
      </c>
      <c r="O5" s="106" t="s">
        <v>18</v>
      </c>
      <c r="P5" s="106" t="s">
        <v>19</v>
      </c>
      <c r="Q5" s="106" t="s">
        <v>20</v>
      </c>
      <c r="R5" s="106" t="s">
        <v>21</v>
      </c>
      <c r="S5" s="106" t="s">
        <v>22</v>
      </c>
      <c r="T5" s="106" t="s">
        <v>23</v>
      </c>
      <c r="U5" s="106" t="s">
        <v>24</v>
      </c>
      <c r="V5" s="106" t="s">
        <v>25</v>
      </c>
      <c r="W5" s="106" t="s">
        <v>26</v>
      </c>
      <c r="X5" s="106" t="s">
        <v>27</v>
      </c>
      <c r="Y5" s="106" t="s">
        <v>28</v>
      </c>
      <c r="Z5" s="106" t="s">
        <v>29</v>
      </c>
      <c r="AA5" s="106" t="s">
        <v>30</v>
      </c>
      <c r="AB5" s="106" t="s">
        <v>31</v>
      </c>
      <c r="AC5" s="106" t="s">
        <v>32</v>
      </c>
      <c r="AD5" s="106" t="s">
        <v>33</v>
      </c>
      <c r="AE5" s="106" t="s">
        <v>34</v>
      </c>
      <c r="AF5" s="106" t="s">
        <v>35</v>
      </c>
      <c r="AG5" s="106" t="s">
        <v>36</v>
      </c>
      <c r="AH5" s="106" t="s">
        <v>37</v>
      </c>
      <c r="AI5" s="106" t="s">
        <v>38</v>
      </c>
      <c r="AJ5" s="106" t="s">
        <v>39</v>
      </c>
      <c r="AK5" s="106" t="s">
        <v>40</v>
      </c>
      <c r="AL5" s="106" t="s">
        <v>41</v>
      </c>
      <c r="AM5" s="106" t="s">
        <v>42</v>
      </c>
      <c r="AN5" s="106" t="s">
        <v>43</v>
      </c>
      <c r="AO5" s="106" t="s">
        <v>44</v>
      </c>
      <c r="AP5" s="106" t="s">
        <v>45</v>
      </c>
      <c r="AQ5" s="106" t="s">
        <v>46</v>
      </c>
      <c r="AR5" s="106" t="s">
        <v>47</v>
      </c>
      <c r="AS5" s="106" t="s">
        <v>48</v>
      </c>
      <c r="AT5" s="106" t="s">
        <v>49</v>
      </c>
      <c r="AU5" s="106" t="s">
        <v>50</v>
      </c>
      <c r="AV5" s="106" t="s">
        <v>51</v>
      </c>
      <c r="AW5" s="106" t="s">
        <v>52</v>
      </c>
      <c r="AX5" s="106" t="s">
        <v>53</v>
      </c>
      <c r="AY5" s="106" t="s">
        <v>54</v>
      </c>
      <c r="AZ5" s="106" t="s">
        <v>55</v>
      </c>
      <c r="BA5" s="106" t="s">
        <v>56</v>
      </c>
      <c r="BB5" s="106" t="s">
        <v>57</v>
      </c>
      <c r="BC5" s="106" t="s">
        <v>58</v>
      </c>
      <c r="BD5" s="106" t="s">
        <v>59</v>
      </c>
      <c r="BE5" s="106" t="s">
        <v>60</v>
      </c>
      <c r="BF5" s="106" t="s">
        <v>61</v>
      </c>
      <c r="BG5" s="106" t="s">
        <v>62</v>
      </c>
      <c r="BH5" s="106" t="s">
        <v>63</v>
      </c>
      <c r="BI5" s="106" t="s">
        <v>64</v>
      </c>
      <c r="BJ5" s="106" t="s">
        <v>65</v>
      </c>
      <c r="BK5" s="106" t="s">
        <v>66</v>
      </c>
      <c r="BL5" s="106" t="s">
        <v>67</v>
      </c>
      <c r="BM5" s="106" t="s">
        <v>68</v>
      </c>
      <c r="BN5" s="106" t="s">
        <v>69</v>
      </c>
      <c r="BO5" s="106" t="s">
        <v>70</v>
      </c>
      <c r="BP5" s="106" t="s">
        <v>71</v>
      </c>
      <c r="BQ5" s="106" t="s">
        <v>72</v>
      </c>
      <c r="BR5" s="106" t="s">
        <v>73</v>
      </c>
      <c r="BS5" s="106" t="s">
        <v>74</v>
      </c>
      <c r="BT5" s="106" t="s">
        <v>75</v>
      </c>
      <c r="BU5" s="106" t="s">
        <v>76</v>
      </c>
      <c r="BV5" s="106" t="s">
        <v>77</v>
      </c>
      <c r="BW5" s="106" t="s">
        <v>78</v>
      </c>
      <c r="BX5" s="106" t="s">
        <v>79</v>
      </c>
      <c r="BY5" s="106" t="s">
        <v>80</v>
      </c>
      <c r="BZ5" s="106" t="s">
        <v>81</v>
      </c>
      <c r="CA5" s="106" t="s">
        <v>82</v>
      </c>
      <c r="CB5" s="106" t="s">
        <v>83</v>
      </c>
      <c r="CC5" s="106" t="s">
        <v>84</v>
      </c>
      <c r="CD5" s="106" t="s">
        <v>85</v>
      </c>
      <c r="CE5" s="106" t="s">
        <v>86</v>
      </c>
      <c r="CF5" s="106" t="s">
        <v>87</v>
      </c>
      <c r="CG5" s="106" t="s">
        <v>88</v>
      </c>
      <c r="CH5" s="106" t="s">
        <v>89</v>
      </c>
      <c r="CI5" s="106" t="s">
        <v>90</v>
      </c>
      <c r="CJ5" s="106" t="s">
        <v>91</v>
      </c>
      <c r="CK5" s="106" t="s">
        <v>92</v>
      </c>
      <c r="CL5" s="106" t="s">
        <v>93</v>
      </c>
      <c r="CM5" s="106" t="s">
        <v>94</v>
      </c>
      <c r="CN5" s="106" t="s">
        <v>95</v>
      </c>
      <c r="CO5" s="106" t="s">
        <v>96</v>
      </c>
      <c r="CP5" s="119" t="s">
        <v>97</v>
      </c>
    </row>
    <row r="6" spans="2:94" ht="57.75" thickBot="1" x14ac:dyDescent="0.3">
      <c r="B6" s="111"/>
      <c r="C6" s="113"/>
      <c r="D6" s="115"/>
      <c r="E6" s="11" t="s">
        <v>98</v>
      </c>
      <c r="F6" s="115"/>
      <c r="G6" s="12" t="s">
        <v>99</v>
      </c>
      <c r="H6" s="11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20"/>
    </row>
    <row r="7" spans="2:94" ht="15.75" thickBot="1" x14ac:dyDescent="0.3">
      <c r="B7" s="121" t="s">
        <v>100</v>
      </c>
      <c r="C7" s="61" t="s">
        <v>156</v>
      </c>
      <c r="D7" s="62" t="s">
        <v>157</v>
      </c>
      <c r="E7" s="13" t="s">
        <v>103</v>
      </c>
      <c r="F7" s="14"/>
      <c r="G7" s="15"/>
      <c r="H7" s="15" t="s">
        <v>104</v>
      </c>
      <c r="I7" s="16"/>
      <c r="J7" s="17"/>
      <c r="K7" s="17"/>
      <c r="L7" s="17"/>
      <c r="M7" s="17"/>
      <c r="N7" s="88"/>
      <c r="O7" s="65">
        <v>0.8173718157600004</v>
      </c>
      <c r="P7" s="65">
        <v>0.8173718157600004</v>
      </c>
      <c r="Q7" s="65">
        <v>0.8173718157600004</v>
      </c>
      <c r="R7" s="65">
        <v>0.8173718157600004</v>
      </c>
      <c r="S7" s="65">
        <v>0.8173718157600004</v>
      </c>
      <c r="T7" s="65">
        <v>0.89299711282307703</v>
      </c>
      <c r="U7" s="65">
        <v>0.89299711282307703</v>
      </c>
      <c r="V7" s="65">
        <v>0.89299711282307703</v>
      </c>
      <c r="W7" s="65">
        <v>0.89299711282307703</v>
      </c>
      <c r="X7" s="65">
        <v>0.89299711282307703</v>
      </c>
      <c r="Y7" s="65">
        <v>0.98117979320000037</v>
      </c>
      <c r="Z7" s="65">
        <v>0.98117979320000037</v>
      </c>
      <c r="AA7" s="65">
        <v>0.98117979320000037</v>
      </c>
      <c r="AB7" s="65">
        <v>0.98117979320000037</v>
      </c>
      <c r="AC7" s="65">
        <v>0.98117979320000037</v>
      </c>
      <c r="AD7" s="65">
        <v>5.4208720145391247</v>
      </c>
      <c r="AE7" s="65">
        <v>5.4208720145391247</v>
      </c>
      <c r="AF7" s="65">
        <v>5.4208720145391247</v>
      </c>
      <c r="AG7" s="65">
        <v>5.4208720145391247</v>
      </c>
      <c r="AH7" s="65">
        <v>5.4208720145391247</v>
      </c>
      <c r="AI7" s="65">
        <v>5.7869021550883906</v>
      </c>
      <c r="AJ7" s="65">
        <v>5.7869021550883906</v>
      </c>
      <c r="AK7" s="65">
        <v>5.7869021550883906</v>
      </c>
      <c r="AL7" s="65">
        <v>5.7869021550883906</v>
      </c>
      <c r="AM7" s="65">
        <v>5.7869021550883906</v>
      </c>
      <c r="AN7" s="65">
        <v>0.17444000000000001</v>
      </c>
      <c r="AO7" s="65">
        <v>0.17444000000000001</v>
      </c>
      <c r="AP7" s="65">
        <v>0.17444000000000001</v>
      </c>
      <c r="AQ7" s="65">
        <v>0.17444000000000001</v>
      </c>
      <c r="AR7" s="65">
        <v>0.17444000000000001</v>
      </c>
      <c r="AS7" s="65">
        <v>0.17444000000000001</v>
      </c>
      <c r="AT7" s="65">
        <v>0.17444000000000001</v>
      </c>
      <c r="AU7" s="65">
        <v>0.17444000000000001</v>
      </c>
      <c r="AV7" s="65">
        <v>0.17444000000000001</v>
      </c>
      <c r="AW7" s="65">
        <v>0.17444000000000001</v>
      </c>
      <c r="AX7" s="65">
        <v>0.17444000000000001</v>
      </c>
      <c r="AY7" s="65">
        <v>0.17444000000000001</v>
      </c>
      <c r="AZ7" s="65">
        <v>0.17444000000000001</v>
      </c>
      <c r="BA7" s="65">
        <v>0.17444000000000001</v>
      </c>
      <c r="BB7" s="65">
        <v>0.17444000000000001</v>
      </c>
      <c r="BC7" s="65">
        <v>0.17444000000000001</v>
      </c>
      <c r="BD7" s="65">
        <v>0.17444000000000001</v>
      </c>
      <c r="BE7" s="65">
        <v>0.17444000000000001</v>
      </c>
      <c r="BF7" s="65">
        <v>0.17444000000000001</v>
      </c>
      <c r="BG7" s="65">
        <v>0.17444000000000001</v>
      </c>
      <c r="BH7" s="65">
        <v>0.17444000000000001</v>
      </c>
      <c r="BI7" s="65">
        <v>0.17444000000000001</v>
      </c>
      <c r="BJ7" s="65">
        <v>0.17444000000000001</v>
      </c>
      <c r="BK7" s="65">
        <v>0.17444000000000001</v>
      </c>
      <c r="BL7" s="65">
        <v>0.17444000000000001</v>
      </c>
      <c r="BM7" s="65">
        <v>0.17444000000000001</v>
      </c>
      <c r="BN7" s="65">
        <v>0.17444000000000001</v>
      </c>
      <c r="BO7" s="65">
        <v>0.17444000000000001</v>
      </c>
      <c r="BP7" s="65">
        <v>0.17444000000000001</v>
      </c>
      <c r="BQ7" s="65">
        <v>0.17444000000000001</v>
      </c>
      <c r="BR7" s="65">
        <v>0.17444000000000001</v>
      </c>
      <c r="BS7" s="65">
        <v>0.17444000000000001</v>
      </c>
      <c r="BT7" s="65">
        <v>0.17444000000000001</v>
      </c>
      <c r="BU7" s="65">
        <v>0.17444000000000001</v>
      </c>
      <c r="BV7" s="65">
        <v>0.17444000000000001</v>
      </c>
      <c r="BW7" s="65">
        <v>0.17444000000000001</v>
      </c>
      <c r="BX7" s="65">
        <v>0.17444000000000001</v>
      </c>
      <c r="BY7" s="65">
        <v>0.17444000000000001</v>
      </c>
      <c r="BZ7" s="65">
        <v>0.17444000000000001</v>
      </c>
      <c r="CA7" s="65">
        <v>0.17444000000000001</v>
      </c>
      <c r="CB7" s="65">
        <v>0.17444000000000001</v>
      </c>
      <c r="CC7" s="65">
        <v>0.17444000000000001</v>
      </c>
      <c r="CD7" s="65">
        <v>0.17444000000000001</v>
      </c>
      <c r="CE7" s="65">
        <v>0.17444000000000001</v>
      </c>
      <c r="CF7" s="65">
        <v>0.17444000000000001</v>
      </c>
      <c r="CG7" s="65">
        <v>0.17444000000000001</v>
      </c>
      <c r="CH7" s="65">
        <v>0.17444000000000001</v>
      </c>
      <c r="CI7" s="65">
        <v>0.17444000000000001</v>
      </c>
      <c r="CJ7" s="65">
        <v>0.17444000000000001</v>
      </c>
      <c r="CK7" s="65">
        <v>0.17444000000000001</v>
      </c>
      <c r="CL7" s="65">
        <v>0.17444000000000001</v>
      </c>
      <c r="CM7" s="65">
        <v>0.17444000000000001</v>
      </c>
      <c r="CN7" s="65">
        <v>0.17444000000000001</v>
      </c>
      <c r="CO7" s="65">
        <v>0.17444000000000001</v>
      </c>
      <c r="CP7" s="65">
        <v>0.17444000000000001</v>
      </c>
    </row>
    <row r="8" spans="2:94" x14ac:dyDescent="0.25">
      <c r="B8" s="122"/>
      <c r="C8" s="61" t="s">
        <v>156</v>
      </c>
      <c r="D8" s="62" t="s">
        <v>157</v>
      </c>
      <c r="E8" s="21" t="s">
        <v>105</v>
      </c>
      <c r="F8" s="22"/>
      <c r="G8" s="22"/>
      <c r="H8" s="23" t="s">
        <v>106</v>
      </c>
      <c r="I8" s="24"/>
      <c r="J8" s="25"/>
      <c r="K8" s="25"/>
      <c r="L8" s="25"/>
      <c r="M8" s="25"/>
      <c r="N8" s="89"/>
      <c r="O8" s="65">
        <v>0.30808003919999977</v>
      </c>
      <c r="P8" s="65">
        <v>0.30808003919999977</v>
      </c>
      <c r="Q8" s="65">
        <v>0.30808003919999977</v>
      </c>
      <c r="R8" s="65">
        <v>0.30808003919999977</v>
      </c>
      <c r="S8" s="65">
        <v>0.30808003919999977</v>
      </c>
      <c r="T8" s="65">
        <v>0.57908407839999942</v>
      </c>
      <c r="U8" s="65">
        <v>0.57908407839999942</v>
      </c>
      <c r="V8" s="65">
        <v>0.57908407839999942</v>
      </c>
      <c r="W8" s="65">
        <v>0.57908407839999942</v>
      </c>
      <c r="X8" s="65">
        <v>0.57908407839999942</v>
      </c>
      <c r="Y8" s="65">
        <v>0.85438911759999925</v>
      </c>
      <c r="Z8" s="65">
        <v>0.85438911759999925</v>
      </c>
      <c r="AA8" s="65">
        <v>0.85438911759999925</v>
      </c>
      <c r="AB8" s="65">
        <v>0.85438911759999925</v>
      </c>
      <c r="AC8" s="65">
        <v>0.85438911759999925</v>
      </c>
      <c r="AD8" s="65">
        <v>0.85438911759999925</v>
      </c>
      <c r="AE8" s="65">
        <v>0.85438911759999925</v>
      </c>
      <c r="AF8" s="65">
        <v>0.85438911759999925</v>
      </c>
      <c r="AG8" s="65">
        <v>0.85438911759999925</v>
      </c>
      <c r="AH8" s="65">
        <v>0.85438911759999925</v>
      </c>
      <c r="AI8" s="65">
        <v>0.85438911759999925</v>
      </c>
      <c r="AJ8" s="65">
        <v>0.85438911759999925</v>
      </c>
      <c r="AK8" s="65">
        <v>0.85438911759999925</v>
      </c>
      <c r="AL8" s="65">
        <v>0.85438911759999925</v>
      </c>
      <c r="AM8" s="65">
        <v>0.85438911759999925</v>
      </c>
      <c r="AN8" s="65">
        <v>0.85438911759999925</v>
      </c>
      <c r="AO8" s="65">
        <v>0.85438911759999925</v>
      </c>
      <c r="AP8" s="65">
        <v>0.85438911759999925</v>
      </c>
      <c r="AQ8" s="65">
        <v>0.85438911759999925</v>
      </c>
      <c r="AR8" s="65">
        <v>0.85438911759999925</v>
      </c>
      <c r="AS8" s="65">
        <v>0.85438911759999925</v>
      </c>
      <c r="AT8" s="65">
        <v>0.85438911759999925</v>
      </c>
      <c r="AU8" s="65">
        <v>0.85438911759999925</v>
      </c>
      <c r="AV8" s="65">
        <v>0.85438911759999925</v>
      </c>
      <c r="AW8" s="65">
        <v>0.85438911759999925</v>
      </c>
      <c r="AX8" s="65">
        <v>0.85438911759999925</v>
      </c>
      <c r="AY8" s="65">
        <v>0.85438911759999925</v>
      </c>
      <c r="AZ8" s="65">
        <v>0.85438911759999925</v>
      </c>
      <c r="BA8" s="65">
        <v>0.85438911759999925</v>
      </c>
      <c r="BB8" s="65">
        <v>0.85438911759999925</v>
      </c>
      <c r="BC8" s="65">
        <v>0.85438911759999925</v>
      </c>
      <c r="BD8" s="65">
        <v>0.85438911759999925</v>
      </c>
      <c r="BE8" s="65">
        <v>0.85438911759999925</v>
      </c>
      <c r="BF8" s="65">
        <v>0.85438911759999925</v>
      </c>
      <c r="BG8" s="65">
        <v>0.85438911759999925</v>
      </c>
      <c r="BH8" s="65">
        <v>0.85438911759999925</v>
      </c>
      <c r="BI8" s="65">
        <v>0.85438911759999925</v>
      </c>
      <c r="BJ8" s="65">
        <v>0.85438911759999925</v>
      </c>
      <c r="BK8" s="65">
        <v>0.85438911759999925</v>
      </c>
      <c r="BL8" s="65">
        <v>0.85438911759999925</v>
      </c>
      <c r="BM8" s="65">
        <v>0.85438911759999925</v>
      </c>
      <c r="BN8" s="65">
        <v>0.85438911759999925</v>
      </c>
      <c r="BO8" s="65">
        <v>0.85438911759999925</v>
      </c>
      <c r="BP8" s="65">
        <v>0.85438911759999925</v>
      </c>
      <c r="BQ8" s="65">
        <v>0.85438911759999925</v>
      </c>
      <c r="BR8" s="65">
        <v>0.85438911759999925</v>
      </c>
      <c r="BS8" s="65">
        <v>0.85438911759999925</v>
      </c>
      <c r="BT8" s="65">
        <v>0.85438911759999925</v>
      </c>
      <c r="BU8" s="65">
        <v>0.85438911759999925</v>
      </c>
      <c r="BV8" s="65">
        <v>0.85438911759999925</v>
      </c>
      <c r="BW8" s="65">
        <v>0.85438911759999925</v>
      </c>
      <c r="BX8" s="65">
        <v>0.85438911759999925</v>
      </c>
      <c r="BY8" s="65">
        <v>0.85438911759999925</v>
      </c>
      <c r="BZ8" s="65">
        <v>0.85438911759999925</v>
      </c>
      <c r="CA8" s="65">
        <v>0.85438911759999925</v>
      </c>
      <c r="CB8" s="65">
        <v>0.85438911759999925</v>
      </c>
      <c r="CC8" s="65">
        <v>0.85438911759999925</v>
      </c>
      <c r="CD8" s="65">
        <v>0.85438911759999925</v>
      </c>
      <c r="CE8" s="65">
        <v>0.85438911759999925</v>
      </c>
      <c r="CF8" s="65">
        <v>0.85438911759999925</v>
      </c>
      <c r="CG8" s="65">
        <v>0.85438911759999925</v>
      </c>
      <c r="CH8" s="65">
        <v>0.85438911759999925</v>
      </c>
      <c r="CI8" s="65">
        <v>0.85438911759999925</v>
      </c>
      <c r="CJ8" s="65">
        <v>0.85438911759999925</v>
      </c>
      <c r="CK8" s="65">
        <v>0.85438911759999925</v>
      </c>
      <c r="CL8" s="65">
        <v>0.85438911759999925</v>
      </c>
      <c r="CM8" s="65">
        <v>0.85438911759999925</v>
      </c>
      <c r="CN8" s="65">
        <v>0.85438911759999925</v>
      </c>
      <c r="CO8" s="65">
        <v>0.85438911759999925</v>
      </c>
      <c r="CP8" s="65">
        <v>0.85438911759999925</v>
      </c>
    </row>
    <row r="9" spans="2:94" x14ac:dyDescent="0.25">
      <c r="B9" s="122"/>
      <c r="C9" s="20"/>
      <c r="D9" s="21"/>
      <c r="E9" s="21" t="s">
        <v>107</v>
      </c>
      <c r="F9" s="22"/>
      <c r="G9" s="22"/>
      <c r="H9" s="23" t="s">
        <v>106</v>
      </c>
      <c r="I9" s="24"/>
      <c r="J9" s="25"/>
      <c r="K9" s="25"/>
      <c r="L9" s="25"/>
      <c r="M9" s="25"/>
      <c r="N9" s="89"/>
      <c r="O9" s="85">
        <f>O24</f>
        <v>0.83012281608585636</v>
      </c>
      <c r="P9" s="85">
        <f t="shared" ref="P9:CA9" si="0">P24</f>
        <v>0.83012281608585636</v>
      </c>
      <c r="Q9" s="85">
        <f t="shared" si="0"/>
        <v>0.83012281608585636</v>
      </c>
      <c r="R9" s="85">
        <f t="shared" si="0"/>
        <v>0.83012281608585636</v>
      </c>
      <c r="S9" s="85">
        <f t="shared" si="0"/>
        <v>0.83012281608585636</v>
      </c>
      <c r="T9" s="85">
        <f t="shared" si="0"/>
        <v>0.90692786778311707</v>
      </c>
      <c r="U9" s="85">
        <f t="shared" si="0"/>
        <v>0.90692786778311707</v>
      </c>
      <c r="V9" s="85">
        <f t="shared" si="0"/>
        <v>0.90692786778311707</v>
      </c>
      <c r="W9" s="85">
        <f t="shared" si="0"/>
        <v>0.90692786778311707</v>
      </c>
      <c r="X9" s="85">
        <f t="shared" si="0"/>
        <v>0.90692786778311707</v>
      </c>
      <c r="Y9" s="85">
        <f t="shared" si="0"/>
        <v>0.99648619797392035</v>
      </c>
      <c r="Z9" s="85">
        <f t="shared" si="0"/>
        <v>0.99648619797392035</v>
      </c>
      <c r="AA9" s="85">
        <f t="shared" si="0"/>
        <v>0.99648619797392035</v>
      </c>
      <c r="AB9" s="85">
        <f t="shared" si="0"/>
        <v>0.99648619797392035</v>
      </c>
      <c r="AC9" s="85">
        <f t="shared" si="0"/>
        <v>0.99648619797392035</v>
      </c>
      <c r="AD9" s="85">
        <f t="shared" si="0"/>
        <v>5.505437617965935</v>
      </c>
      <c r="AE9" s="85">
        <f t="shared" si="0"/>
        <v>5.505437617965935</v>
      </c>
      <c r="AF9" s="85">
        <f t="shared" si="0"/>
        <v>5.505437617965935</v>
      </c>
      <c r="AG9" s="85">
        <f t="shared" si="0"/>
        <v>5.505437617965935</v>
      </c>
      <c r="AH9" s="85">
        <f t="shared" si="0"/>
        <v>5.505437617965935</v>
      </c>
      <c r="AI9" s="85">
        <f t="shared" si="0"/>
        <v>5.8771778287077696</v>
      </c>
      <c r="AJ9" s="85">
        <f t="shared" si="0"/>
        <v>5.8771778287077696</v>
      </c>
      <c r="AK9" s="85">
        <f t="shared" si="0"/>
        <v>5.8771778287077696</v>
      </c>
      <c r="AL9" s="85">
        <f t="shared" si="0"/>
        <v>5.8771778287077696</v>
      </c>
      <c r="AM9" s="85">
        <f t="shared" si="0"/>
        <v>5.8771778287077696</v>
      </c>
      <c r="AN9" s="85">
        <f t="shared" si="0"/>
        <v>0.17716126400000001</v>
      </c>
      <c r="AO9" s="85">
        <f t="shared" si="0"/>
        <v>0.17716126400000001</v>
      </c>
      <c r="AP9" s="85">
        <f t="shared" si="0"/>
        <v>0.17716126400000001</v>
      </c>
      <c r="AQ9" s="85">
        <f t="shared" si="0"/>
        <v>0.17716126400000001</v>
      </c>
      <c r="AR9" s="85">
        <f t="shared" si="0"/>
        <v>0.17716126400000001</v>
      </c>
      <c r="AS9" s="85">
        <f t="shared" si="0"/>
        <v>0.17716126400000001</v>
      </c>
      <c r="AT9" s="85">
        <f t="shared" si="0"/>
        <v>0.17716126400000001</v>
      </c>
      <c r="AU9" s="85">
        <f t="shared" si="0"/>
        <v>0.17716126400000001</v>
      </c>
      <c r="AV9" s="85">
        <f t="shared" si="0"/>
        <v>0.17716126400000001</v>
      </c>
      <c r="AW9" s="85">
        <f t="shared" si="0"/>
        <v>0.17716126400000001</v>
      </c>
      <c r="AX9" s="85">
        <f t="shared" si="0"/>
        <v>0.17716126400000001</v>
      </c>
      <c r="AY9" s="85">
        <f t="shared" si="0"/>
        <v>0.17716126400000001</v>
      </c>
      <c r="AZ9" s="85">
        <f t="shared" si="0"/>
        <v>0.17716126400000001</v>
      </c>
      <c r="BA9" s="85">
        <f t="shared" si="0"/>
        <v>0.17716126400000001</v>
      </c>
      <c r="BB9" s="85">
        <f t="shared" si="0"/>
        <v>0.17716126400000001</v>
      </c>
      <c r="BC9" s="85">
        <f t="shared" si="0"/>
        <v>0.17716126400000001</v>
      </c>
      <c r="BD9" s="85">
        <f t="shared" si="0"/>
        <v>0.17716126400000001</v>
      </c>
      <c r="BE9" s="85">
        <f t="shared" si="0"/>
        <v>0.17716126400000001</v>
      </c>
      <c r="BF9" s="85">
        <f t="shared" si="0"/>
        <v>0.17716126400000001</v>
      </c>
      <c r="BG9" s="85">
        <f t="shared" si="0"/>
        <v>0.17716126400000001</v>
      </c>
      <c r="BH9" s="85">
        <f t="shared" si="0"/>
        <v>0.17716126400000001</v>
      </c>
      <c r="BI9" s="85">
        <f t="shared" si="0"/>
        <v>0.17716126400000001</v>
      </c>
      <c r="BJ9" s="85">
        <f t="shared" si="0"/>
        <v>0.17716126400000001</v>
      </c>
      <c r="BK9" s="85">
        <f t="shared" si="0"/>
        <v>0.17716126400000001</v>
      </c>
      <c r="BL9" s="85">
        <f t="shared" si="0"/>
        <v>0.17716126400000001</v>
      </c>
      <c r="BM9" s="85">
        <f t="shared" si="0"/>
        <v>0.17716126400000001</v>
      </c>
      <c r="BN9" s="85">
        <f t="shared" si="0"/>
        <v>0.17716126400000001</v>
      </c>
      <c r="BO9" s="85">
        <f t="shared" si="0"/>
        <v>0.17716126400000001</v>
      </c>
      <c r="BP9" s="85">
        <f t="shared" si="0"/>
        <v>0.17716126400000001</v>
      </c>
      <c r="BQ9" s="85">
        <f t="shared" si="0"/>
        <v>0.17716126400000001</v>
      </c>
      <c r="BR9" s="85">
        <f t="shared" si="0"/>
        <v>0.17716126400000001</v>
      </c>
      <c r="BS9" s="85">
        <f t="shared" si="0"/>
        <v>0.17716126400000001</v>
      </c>
      <c r="BT9" s="85">
        <f t="shared" si="0"/>
        <v>0.17716126400000001</v>
      </c>
      <c r="BU9" s="85">
        <f t="shared" si="0"/>
        <v>0.17716126400000001</v>
      </c>
      <c r="BV9" s="85">
        <f t="shared" si="0"/>
        <v>0.17716126400000001</v>
      </c>
      <c r="BW9" s="85">
        <f t="shared" si="0"/>
        <v>0.17716126400000001</v>
      </c>
      <c r="BX9" s="85">
        <f t="shared" si="0"/>
        <v>0.17716126400000001</v>
      </c>
      <c r="BY9" s="85">
        <f t="shared" si="0"/>
        <v>0.17716126400000001</v>
      </c>
      <c r="BZ9" s="85">
        <f t="shared" si="0"/>
        <v>0.17716126400000001</v>
      </c>
      <c r="CA9" s="85">
        <f t="shared" si="0"/>
        <v>0.17716126400000001</v>
      </c>
      <c r="CB9" s="85">
        <f t="shared" ref="CB9:CP9" si="1">CB24</f>
        <v>0.17716126400000001</v>
      </c>
      <c r="CC9" s="85">
        <f t="shared" si="1"/>
        <v>0.17716126400000001</v>
      </c>
      <c r="CD9" s="85">
        <f t="shared" si="1"/>
        <v>0.17716126400000001</v>
      </c>
      <c r="CE9" s="85">
        <f t="shared" si="1"/>
        <v>0.17716126400000001</v>
      </c>
      <c r="CF9" s="85">
        <f t="shared" si="1"/>
        <v>0.17716126400000001</v>
      </c>
      <c r="CG9" s="85">
        <f t="shared" si="1"/>
        <v>0.17716126400000001</v>
      </c>
      <c r="CH9" s="85">
        <f t="shared" si="1"/>
        <v>0.17716126400000001</v>
      </c>
      <c r="CI9" s="85">
        <f t="shared" si="1"/>
        <v>0.17716126400000001</v>
      </c>
      <c r="CJ9" s="85">
        <f t="shared" si="1"/>
        <v>0.17716126400000001</v>
      </c>
      <c r="CK9" s="85">
        <f t="shared" si="1"/>
        <v>0.17716126400000001</v>
      </c>
      <c r="CL9" s="85">
        <f t="shared" si="1"/>
        <v>0.17716126400000001</v>
      </c>
      <c r="CM9" s="85">
        <f t="shared" si="1"/>
        <v>0.17716126400000001</v>
      </c>
      <c r="CN9" s="85">
        <f t="shared" si="1"/>
        <v>0.17716126400000001</v>
      </c>
      <c r="CO9" s="85">
        <f t="shared" si="1"/>
        <v>0.17716126400000001</v>
      </c>
      <c r="CP9" s="85">
        <f t="shared" si="1"/>
        <v>0.17716126400000001</v>
      </c>
    </row>
    <row r="10" spans="2:94" x14ac:dyDescent="0.25">
      <c r="B10" s="122"/>
      <c r="C10" s="20"/>
      <c r="D10" s="21"/>
      <c r="E10" s="21" t="s">
        <v>108</v>
      </c>
      <c r="F10" s="22"/>
      <c r="G10" s="84">
        <v>3.5000000000000003E-2</v>
      </c>
      <c r="H10" s="23" t="s">
        <v>106</v>
      </c>
      <c r="I10" s="24"/>
      <c r="J10" s="25"/>
      <c r="K10" s="25"/>
      <c r="L10" s="25"/>
      <c r="M10" s="25"/>
      <c r="N10" s="89"/>
      <c r="O10" s="86">
        <f>$G$10</f>
        <v>3.5000000000000003E-2</v>
      </c>
      <c r="P10" s="86">
        <f>$G$10</f>
        <v>3.5000000000000003E-2</v>
      </c>
      <c r="Q10" s="86">
        <f t="shared" ref="Q10:CB10" si="2">$G$10</f>
        <v>3.5000000000000003E-2</v>
      </c>
      <c r="R10" s="86">
        <f t="shared" si="2"/>
        <v>3.5000000000000003E-2</v>
      </c>
      <c r="S10" s="86">
        <f t="shared" si="2"/>
        <v>3.5000000000000003E-2</v>
      </c>
      <c r="T10" s="86">
        <f t="shared" si="2"/>
        <v>3.5000000000000003E-2</v>
      </c>
      <c r="U10" s="86">
        <f t="shared" si="2"/>
        <v>3.5000000000000003E-2</v>
      </c>
      <c r="V10" s="86">
        <f t="shared" si="2"/>
        <v>3.5000000000000003E-2</v>
      </c>
      <c r="W10" s="86">
        <f t="shared" si="2"/>
        <v>3.5000000000000003E-2</v>
      </c>
      <c r="X10" s="86">
        <f t="shared" si="2"/>
        <v>3.5000000000000003E-2</v>
      </c>
      <c r="Y10" s="86">
        <f t="shared" si="2"/>
        <v>3.5000000000000003E-2</v>
      </c>
      <c r="Z10" s="86">
        <f t="shared" si="2"/>
        <v>3.5000000000000003E-2</v>
      </c>
      <c r="AA10" s="86">
        <f t="shared" si="2"/>
        <v>3.5000000000000003E-2</v>
      </c>
      <c r="AB10" s="86">
        <f t="shared" si="2"/>
        <v>3.5000000000000003E-2</v>
      </c>
      <c r="AC10" s="86">
        <f t="shared" si="2"/>
        <v>3.5000000000000003E-2</v>
      </c>
      <c r="AD10" s="86">
        <f t="shared" si="2"/>
        <v>3.5000000000000003E-2</v>
      </c>
      <c r="AE10" s="86">
        <f t="shared" si="2"/>
        <v>3.5000000000000003E-2</v>
      </c>
      <c r="AF10" s="86">
        <f t="shared" si="2"/>
        <v>3.5000000000000003E-2</v>
      </c>
      <c r="AG10" s="86">
        <f t="shared" si="2"/>
        <v>3.5000000000000003E-2</v>
      </c>
      <c r="AH10" s="86">
        <f t="shared" si="2"/>
        <v>3.5000000000000003E-2</v>
      </c>
      <c r="AI10" s="86">
        <f t="shared" si="2"/>
        <v>3.5000000000000003E-2</v>
      </c>
      <c r="AJ10" s="86">
        <f t="shared" si="2"/>
        <v>3.5000000000000003E-2</v>
      </c>
      <c r="AK10" s="86">
        <f t="shared" si="2"/>
        <v>3.5000000000000003E-2</v>
      </c>
      <c r="AL10" s="86">
        <f t="shared" si="2"/>
        <v>3.5000000000000003E-2</v>
      </c>
      <c r="AM10" s="86">
        <f t="shared" si="2"/>
        <v>3.5000000000000003E-2</v>
      </c>
      <c r="AN10" s="86">
        <f t="shared" si="2"/>
        <v>3.5000000000000003E-2</v>
      </c>
      <c r="AO10" s="86">
        <f t="shared" si="2"/>
        <v>3.5000000000000003E-2</v>
      </c>
      <c r="AP10" s="86">
        <f t="shared" si="2"/>
        <v>3.5000000000000003E-2</v>
      </c>
      <c r="AQ10" s="86">
        <f t="shared" si="2"/>
        <v>3.5000000000000003E-2</v>
      </c>
      <c r="AR10" s="86">
        <f t="shared" si="2"/>
        <v>3.5000000000000003E-2</v>
      </c>
      <c r="AS10" s="86">
        <f t="shared" si="2"/>
        <v>3.5000000000000003E-2</v>
      </c>
      <c r="AT10" s="86">
        <f t="shared" si="2"/>
        <v>3.5000000000000003E-2</v>
      </c>
      <c r="AU10" s="86">
        <f t="shared" si="2"/>
        <v>3.5000000000000003E-2</v>
      </c>
      <c r="AV10" s="86">
        <f t="shared" si="2"/>
        <v>3.5000000000000003E-2</v>
      </c>
      <c r="AW10" s="86">
        <f t="shared" si="2"/>
        <v>3.5000000000000003E-2</v>
      </c>
      <c r="AX10" s="86">
        <f t="shared" si="2"/>
        <v>3.5000000000000003E-2</v>
      </c>
      <c r="AY10" s="86">
        <f t="shared" si="2"/>
        <v>3.5000000000000003E-2</v>
      </c>
      <c r="AZ10" s="86">
        <f t="shared" si="2"/>
        <v>3.5000000000000003E-2</v>
      </c>
      <c r="BA10" s="86">
        <f t="shared" si="2"/>
        <v>3.5000000000000003E-2</v>
      </c>
      <c r="BB10" s="86">
        <f t="shared" si="2"/>
        <v>3.5000000000000003E-2</v>
      </c>
      <c r="BC10" s="86">
        <f t="shared" si="2"/>
        <v>3.5000000000000003E-2</v>
      </c>
      <c r="BD10" s="86">
        <f t="shared" si="2"/>
        <v>3.5000000000000003E-2</v>
      </c>
      <c r="BE10" s="86">
        <f t="shared" si="2"/>
        <v>3.5000000000000003E-2</v>
      </c>
      <c r="BF10" s="86">
        <f t="shared" si="2"/>
        <v>3.5000000000000003E-2</v>
      </c>
      <c r="BG10" s="86">
        <f t="shared" si="2"/>
        <v>3.5000000000000003E-2</v>
      </c>
      <c r="BH10" s="86">
        <f t="shared" si="2"/>
        <v>3.5000000000000003E-2</v>
      </c>
      <c r="BI10" s="86">
        <f t="shared" si="2"/>
        <v>3.5000000000000003E-2</v>
      </c>
      <c r="BJ10" s="86">
        <f t="shared" si="2"/>
        <v>3.5000000000000003E-2</v>
      </c>
      <c r="BK10" s="86">
        <f t="shared" si="2"/>
        <v>3.5000000000000003E-2</v>
      </c>
      <c r="BL10" s="86">
        <f t="shared" si="2"/>
        <v>3.5000000000000003E-2</v>
      </c>
      <c r="BM10" s="86">
        <f t="shared" si="2"/>
        <v>3.5000000000000003E-2</v>
      </c>
      <c r="BN10" s="86">
        <f t="shared" si="2"/>
        <v>3.5000000000000003E-2</v>
      </c>
      <c r="BO10" s="86">
        <f t="shared" si="2"/>
        <v>3.5000000000000003E-2</v>
      </c>
      <c r="BP10" s="86">
        <f t="shared" si="2"/>
        <v>3.5000000000000003E-2</v>
      </c>
      <c r="BQ10" s="86">
        <f t="shared" si="2"/>
        <v>3.5000000000000003E-2</v>
      </c>
      <c r="BR10" s="86">
        <f t="shared" si="2"/>
        <v>3.5000000000000003E-2</v>
      </c>
      <c r="BS10" s="86">
        <f t="shared" si="2"/>
        <v>3.5000000000000003E-2</v>
      </c>
      <c r="BT10" s="86">
        <f t="shared" si="2"/>
        <v>3.5000000000000003E-2</v>
      </c>
      <c r="BU10" s="86">
        <f t="shared" si="2"/>
        <v>3.5000000000000003E-2</v>
      </c>
      <c r="BV10" s="86">
        <f t="shared" si="2"/>
        <v>3.5000000000000003E-2</v>
      </c>
      <c r="BW10" s="86">
        <f t="shared" si="2"/>
        <v>3.5000000000000003E-2</v>
      </c>
      <c r="BX10" s="86">
        <f t="shared" si="2"/>
        <v>3.5000000000000003E-2</v>
      </c>
      <c r="BY10" s="86">
        <f t="shared" si="2"/>
        <v>3.5000000000000003E-2</v>
      </c>
      <c r="BZ10" s="86">
        <f t="shared" si="2"/>
        <v>3.5000000000000003E-2</v>
      </c>
      <c r="CA10" s="86">
        <f t="shared" si="2"/>
        <v>3.5000000000000003E-2</v>
      </c>
      <c r="CB10" s="86">
        <f t="shared" si="2"/>
        <v>3.5000000000000003E-2</v>
      </c>
      <c r="CC10" s="86">
        <f t="shared" ref="CC10:CP10" si="3">$G$10</f>
        <v>3.5000000000000003E-2</v>
      </c>
      <c r="CD10" s="86">
        <f t="shared" si="3"/>
        <v>3.5000000000000003E-2</v>
      </c>
      <c r="CE10" s="86">
        <f t="shared" si="3"/>
        <v>3.5000000000000003E-2</v>
      </c>
      <c r="CF10" s="86">
        <f t="shared" si="3"/>
        <v>3.5000000000000003E-2</v>
      </c>
      <c r="CG10" s="86">
        <f t="shared" si="3"/>
        <v>3.5000000000000003E-2</v>
      </c>
      <c r="CH10" s="86">
        <f t="shared" si="3"/>
        <v>3.5000000000000003E-2</v>
      </c>
      <c r="CI10" s="86">
        <f t="shared" si="3"/>
        <v>3.5000000000000003E-2</v>
      </c>
      <c r="CJ10" s="86">
        <f t="shared" si="3"/>
        <v>3.5000000000000003E-2</v>
      </c>
      <c r="CK10" s="86">
        <f t="shared" si="3"/>
        <v>3.5000000000000003E-2</v>
      </c>
      <c r="CL10" s="86">
        <f t="shared" si="3"/>
        <v>3.5000000000000003E-2</v>
      </c>
      <c r="CM10" s="86">
        <f t="shared" si="3"/>
        <v>3.5000000000000003E-2</v>
      </c>
      <c r="CN10" s="86">
        <f t="shared" si="3"/>
        <v>3.5000000000000003E-2</v>
      </c>
      <c r="CO10" s="86">
        <f t="shared" si="3"/>
        <v>3.5000000000000003E-2</v>
      </c>
      <c r="CP10" s="86">
        <f t="shared" si="3"/>
        <v>3.5000000000000003E-2</v>
      </c>
    </row>
    <row r="11" spans="2:94" x14ac:dyDescent="0.25">
      <c r="B11" s="122"/>
      <c r="C11" s="20"/>
      <c r="D11" s="21"/>
      <c r="E11" s="21" t="s">
        <v>109</v>
      </c>
      <c r="F11" s="22"/>
      <c r="G11" s="22"/>
      <c r="H11" s="23" t="s">
        <v>106</v>
      </c>
      <c r="I11" s="24"/>
      <c r="J11" s="25"/>
      <c r="K11" s="25"/>
      <c r="L11" s="25"/>
      <c r="M11" s="25"/>
      <c r="N11" s="89"/>
      <c r="O11" s="87">
        <f>1/(1+O10)</f>
        <v>0.96618357487922713</v>
      </c>
      <c r="P11" s="87">
        <f>1/(1+P10)</f>
        <v>0.96618357487922713</v>
      </c>
      <c r="Q11" s="87">
        <f t="shared" ref="Q11:CB11" si="4">1/(1+Q10)</f>
        <v>0.96618357487922713</v>
      </c>
      <c r="R11" s="87">
        <f t="shared" si="4"/>
        <v>0.96618357487922713</v>
      </c>
      <c r="S11" s="87">
        <f t="shared" si="4"/>
        <v>0.96618357487922713</v>
      </c>
      <c r="T11" s="87">
        <f t="shared" si="4"/>
        <v>0.96618357487922713</v>
      </c>
      <c r="U11" s="87">
        <f t="shared" si="4"/>
        <v>0.96618357487922713</v>
      </c>
      <c r="V11" s="87">
        <f t="shared" si="4"/>
        <v>0.96618357487922713</v>
      </c>
      <c r="W11" s="87">
        <f t="shared" si="4"/>
        <v>0.96618357487922713</v>
      </c>
      <c r="X11" s="87">
        <f t="shared" si="4"/>
        <v>0.96618357487922713</v>
      </c>
      <c r="Y11" s="87">
        <f t="shared" si="4"/>
        <v>0.96618357487922713</v>
      </c>
      <c r="Z11" s="87">
        <f t="shared" si="4"/>
        <v>0.96618357487922713</v>
      </c>
      <c r="AA11" s="87">
        <f t="shared" si="4"/>
        <v>0.96618357487922713</v>
      </c>
      <c r="AB11" s="87">
        <f t="shared" si="4"/>
        <v>0.96618357487922713</v>
      </c>
      <c r="AC11" s="87">
        <f t="shared" si="4"/>
        <v>0.96618357487922713</v>
      </c>
      <c r="AD11" s="87">
        <f t="shared" si="4"/>
        <v>0.96618357487922713</v>
      </c>
      <c r="AE11" s="87">
        <f t="shared" si="4"/>
        <v>0.96618357487922713</v>
      </c>
      <c r="AF11" s="87">
        <f t="shared" si="4"/>
        <v>0.96618357487922713</v>
      </c>
      <c r="AG11" s="87">
        <f t="shared" si="4"/>
        <v>0.96618357487922713</v>
      </c>
      <c r="AH11" s="87">
        <f t="shared" si="4"/>
        <v>0.96618357487922713</v>
      </c>
      <c r="AI11" s="87">
        <f t="shared" si="4"/>
        <v>0.96618357487922713</v>
      </c>
      <c r="AJ11" s="87">
        <f t="shared" si="4"/>
        <v>0.96618357487922713</v>
      </c>
      <c r="AK11" s="87">
        <f t="shared" si="4"/>
        <v>0.96618357487922713</v>
      </c>
      <c r="AL11" s="87">
        <f t="shared" si="4"/>
        <v>0.96618357487922713</v>
      </c>
      <c r="AM11" s="87">
        <f t="shared" si="4"/>
        <v>0.96618357487922713</v>
      </c>
      <c r="AN11" s="87">
        <f t="shared" si="4"/>
        <v>0.96618357487922713</v>
      </c>
      <c r="AO11" s="87">
        <f t="shared" si="4"/>
        <v>0.96618357487922713</v>
      </c>
      <c r="AP11" s="87">
        <f t="shared" si="4"/>
        <v>0.96618357487922713</v>
      </c>
      <c r="AQ11" s="87">
        <f t="shared" si="4"/>
        <v>0.96618357487922713</v>
      </c>
      <c r="AR11" s="87">
        <f t="shared" si="4"/>
        <v>0.96618357487922713</v>
      </c>
      <c r="AS11" s="87">
        <f t="shared" si="4"/>
        <v>0.96618357487922713</v>
      </c>
      <c r="AT11" s="87">
        <f t="shared" si="4"/>
        <v>0.96618357487922713</v>
      </c>
      <c r="AU11" s="87">
        <f t="shared" si="4"/>
        <v>0.96618357487922713</v>
      </c>
      <c r="AV11" s="87">
        <f t="shared" si="4"/>
        <v>0.96618357487922713</v>
      </c>
      <c r="AW11" s="87">
        <f t="shared" si="4"/>
        <v>0.96618357487922713</v>
      </c>
      <c r="AX11" s="87">
        <f t="shared" si="4"/>
        <v>0.96618357487922713</v>
      </c>
      <c r="AY11" s="87">
        <f t="shared" si="4"/>
        <v>0.96618357487922713</v>
      </c>
      <c r="AZ11" s="87">
        <f t="shared" si="4"/>
        <v>0.96618357487922713</v>
      </c>
      <c r="BA11" s="87">
        <f t="shared" si="4"/>
        <v>0.96618357487922713</v>
      </c>
      <c r="BB11" s="87">
        <f t="shared" si="4"/>
        <v>0.96618357487922713</v>
      </c>
      <c r="BC11" s="87">
        <f t="shared" si="4"/>
        <v>0.96618357487922713</v>
      </c>
      <c r="BD11" s="87">
        <f t="shared" si="4"/>
        <v>0.96618357487922713</v>
      </c>
      <c r="BE11" s="87">
        <f t="shared" si="4"/>
        <v>0.96618357487922713</v>
      </c>
      <c r="BF11" s="87">
        <f t="shared" si="4"/>
        <v>0.96618357487922713</v>
      </c>
      <c r="BG11" s="87">
        <f t="shared" si="4"/>
        <v>0.96618357487922713</v>
      </c>
      <c r="BH11" s="87">
        <f t="shared" si="4"/>
        <v>0.96618357487922713</v>
      </c>
      <c r="BI11" s="87">
        <f t="shared" si="4"/>
        <v>0.96618357487922713</v>
      </c>
      <c r="BJ11" s="87">
        <f t="shared" si="4"/>
        <v>0.96618357487922713</v>
      </c>
      <c r="BK11" s="87">
        <f t="shared" si="4"/>
        <v>0.96618357487922713</v>
      </c>
      <c r="BL11" s="87">
        <f t="shared" si="4"/>
        <v>0.96618357487922713</v>
      </c>
      <c r="BM11" s="87">
        <f t="shared" si="4"/>
        <v>0.96618357487922713</v>
      </c>
      <c r="BN11" s="87">
        <f t="shared" si="4"/>
        <v>0.96618357487922713</v>
      </c>
      <c r="BO11" s="87">
        <f t="shared" si="4"/>
        <v>0.96618357487922713</v>
      </c>
      <c r="BP11" s="87">
        <f t="shared" si="4"/>
        <v>0.96618357487922713</v>
      </c>
      <c r="BQ11" s="87">
        <f t="shared" si="4"/>
        <v>0.96618357487922713</v>
      </c>
      <c r="BR11" s="87">
        <f t="shared" si="4"/>
        <v>0.96618357487922713</v>
      </c>
      <c r="BS11" s="87">
        <f t="shared" si="4"/>
        <v>0.96618357487922713</v>
      </c>
      <c r="BT11" s="87">
        <f t="shared" si="4"/>
        <v>0.96618357487922713</v>
      </c>
      <c r="BU11" s="87">
        <f t="shared" si="4"/>
        <v>0.96618357487922713</v>
      </c>
      <c r="BV11" s="87">
        <f t="shared" si="4"/>
        <v>0.96618357487922713</v>
      </c>
      <c r="BW11" s="87">
        <f t="shared" si="4"/>
        <v>0.96618357487922713</v>
      </c>
      <c r="BX11" s="87">
        <f t="shared" si="4"/>
        <v>0.96618357487922713</v>
      </c>
      <c r="BY11" s="87">
        <f t="shared" si="4"/>
        <v>0.96618357487922713</v>
      </c>
      <c r="BZ11" s="87">
        <f t="shared" si="4"/>
        <v>0.96618357487922713</v>
      </c>
      <c r="CA11" s="87">
        <f t="shared" si="4"/>
        <v>0.96618357487922713</v>
      </c>
      <c r="CB11" s="87">
        <f t="shared" si="4"/>
        <v>0.96618357487922713</v>
      </c>
      <c r="CC11" s="87">
        <f t="shared" ref="CC11:CP11" si="5">1/(1+CC10)</f>
        <v>0.96618357487922713</v>
      </c>
      <c r="CD11" s="87">
        <f t="shared" si="5"/>
        <v>0.96618357487922713</v>
      </c>
      <c r="CE11" s="87">
        <f t="shared" si="5"/>
        <v>0.96618357487922713</v>
      </c>
      <c r="CF11" s="87">
        <f t="shared" si="5"/>
        <v>0.96618357487922713</v>
      </c>
      <c r="CG11" s="87">
        <f t="shared" si="5"/>
        <v>0.96618357487922713</v>
      </c>
      <c r="CH11" s="87">
        <f t="shared" si="5"/>
        <v>0.96618357487922713</v>
      </c>
      <c r="CI11" s="87">
        <f t="shared" si="5"/>
        <v>0.96618357487922713</v>
      </c>
      <c r="CJ11" s="87">
        <f t="shared" si="5"/>
        <v>0.96618357487922713</v>
      </c>
      <c r="CK11" s="87">
        <f t="shared" si="5"/>
        <v>0.96618357487922713</v>
      </c>
      <c r="CL11" s="87">
        <f t="shared" si="5"/>
        <v>0.96618357487922713</v>
      </c>
      <c r="CM11" s="87">
        <f t="shared" si="5"/>
        <v>0.96618357487922713</v>
      </c>
      <c r="CN11" s="87">
        <f t="shared" si="5"/>
        <v>0.96618357487922713</v>
      </c>
      <c r="CO11" s="87">
        <f t="shared" si="5"/>
        <v>0.96618357487922713</v>
      </c>
      <c r="CP11" s="87">
        <f t="shared" si="5"/>
        <v>0.96618357487922713</v>
      </c>
    </row>
    <row r="12" spans="2:94" ht="28.5" x14ac:dyDescent="0.25">
      <c r="B12" s="122"/>
      <c r="C12" s="20"/>
      <c r="D12" s="21"/>
      <c r="E12" s="21" t="s">
        <v>110</v>
      </c>
      <c r="F12" s="21" t="s">
        <v>111</v>
      </c>
      <c r="G12" s="21"/>
      <c r="H12" s="21" t="s">
        <v>112</v>
      </c>
      <c r="I12" s="24"/>
      <c r="J12" s="25"/>
      <c r="K12" s="25"/>
      <c r="L12" s="25"/>
      <c r="M12" s="25"/>
      <c r="N12" s="89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7"/>
    </row>
    <row r="13" spans="2:94" ht="28.5" x14ac:dyDescent="0.25">
      <c r="B13" s="122"/>
      <c r="C13" s="20"/>
      <c r="D13" s="21"/>
      <c r="E13" s="23" t="s">
        <v>110</v>
      </c>
      <c r="F13" s="21" t="s">
        <v>113</v>
      </c>
      <c r="G13" s="21"/>
      <c r="H13" s="28" t="s">
        <v>112</v>
      </c>
      <c r="I13" s="29"/>
      <c r="J13" s="25"/>
      <c r="K13" s="25"/>
      <c r="L13" s="25"/>
      <c r="M13" s="25"/>
      <c r="N13" s="89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7"/>
    </row>
    <row r="14" spans="2:94" ht="29.25" thickBot="1" x14ac:dyDescent="0.3">
      <c r="B14" s="122"/>
      <c r="C14" s="30"/>
      <c r="D14" s="31"/>
      <c r="E14" s="32" t="s">
        <v>114</v>
      </c>
      <c r="F14" s="31"/>
      <c r="G14" s="31"/>
      <c r="H14" s="31" t="s">
        <v>104</v>
      </c>
      <c r="I14" s="33"/>
      <c r="J14" s="34"/>
      <c r="K14" s="34"/>
      <c r="L14" s="34"/>
      <c r="M14" s="34"/>
      <c r="N14" s="90"/>
      <c r="O14" s="91">
        <f>IF((O8+O9)*O11&lt;&gt;0,(O8+O9)*O11,"")</f>
        <v>1.0997129036578321</v>
      </c>
      <c r="P14" s="91">
        <f t="shared" ref="P14:CA14" si="6">IF((P8+P9)*P11&lt;&gt;0,(P8+P9)*P11,"")</f>
        <v>1.0997129036578321</v>
      </c>
      <c r="Q14" s="91">
        <f>IF((Q8+Q9)*Q11&lt;&gt;0,(Q8+Q9)*Q11,"")</f>
        <v>1.0997129036578321</v>
      </c>
      <c r="R14" s="91">
        <f t="shared" si="6"/>
        <v>1.0997129036578321</v>
      </c>
      <c r="S14" s="91">
        <f t="shared" si="6"/>
        <v>1.0997129036578321</v>
      </c>
      <c r="T14" s="91">
        <f t="shared" si="6"/>
        <v>1.4357603344764411</v>
      </c>
      <c r="U14" s="91">
        <f t="shared" si="6"/>
        <v>1.4357603344764411</v>
      </c>
      <c r="V14" s="91">
        <f t="shared" si="6"/>
        <v>1.4357603344764411</v>
      </c>
      <c r="W14" s="91">
        <f t="shared" si="6"/>
        <v>1.4357603344764411</v>
      </c>
      <c r="X14" s="91">
        <f t="shared" si="6"/>
        <v>1.4357603344764411</v>
      </c>
      <c r="Y14" s="91">
        <f t="shared" si="6"/>
        <v>1.7882853290569274</v>
      </c>
      <c r="Z14" s="91">
        <f t="shared" si="6"/>
        <v>1.7882853290569274</v>
      </c>
      <c r="AA14" s="91">
        <f t="shared" si="6"/>
        <v>1.7882853290569274</v>
      </c>
      <c r="AB14" s="91">
        <f t="shared" si="6"/>
        <v>1.7882853290569274</v>
      </c>
      <c r="AC14" s="91">
        <f t="shared" si="6"/>
        <v>1.7882853290569274</v>
      </c>
      <c r="AD14" s="91">
        <f t="shared" si="6"/>
        <v>6.1447601309815791</v>
      </c>
      <c r="AE14" s="91">
        <f t="shared" si="6"/>
        <v>6.1447601309815791</v>
      </c>
      <c r="AF14" s="91">
        <f t="shared" si="6"/>
        <v>6.1447601309815791</v>
      </c>
      <c r="AG14" s="91">
        <f t="shared" si="6"/>
        <v>6.1447601309815791</v>
      </c>
      <c r="AH14" s="91">
        <f t="shared" si="6"/>
        <v>6.1447601309815791</v>
      </c>
      <c r="AI14" s="91">
        <f t="shared" si="6"/>
        <v>6.5039294167224826</v>
      </c>
      <c r="AJ14" s="91">
        <f t="shared" si="6"/>
        <v>6.5039294167224826</v>
      </c>
      <c r="AK14" s="91">
        <f t="shared" si="6"/>
        <v>6.5039294167224826</v>
      </c>
      <c r="AL14" s="91">
        <f t="shared" si="6"/>
        <v>6.5039294167224826</v>
      </c>
      <c r="AM14" s="91">
        <f t="shared" si="6"/>
        <v>6.5039294167224826</v>
      </c>
      <c r="AN14" s="91">
        <f t="shared" si="6"/>
        <v>0.99666703536231827</v>
      </c>
      <c r="AO14" s="91">
        <f t="shared" si="6"/>
        <v>0.99666703536231827</v>
      </c>
      <c r="AP14" s="91">
        <f t="shared" si="6"/>
        <v>0.99666703536231827</v>
      </c>
      <c r="AQ14" s="91">
        <f t="shared" si="6"/>
        <v>0.99666703536231827</v>
      </c>
      <c r="AR14" s="91">
        <f t="shared" si="6"/>
        <v>0.99666703536231827</v>
      </c>
      <c r="AS14" s="91">
        <f t="shared" si="6"/>
        <v>0.99666703536231827</v>
      </c>
      <c r="AT14" s="91">
        <f t="shared" si="6"/>
        <v>0.99666703536231827</v>
      </c>
      <c r="AU14" s="91">
        <f t="shared" si="6"/>
        <v>0.99666703536231827</v>
      </c>
      <c r="AV14" s="91">
        <f t="shared" si="6"/>
        <v>0.99666703536231827</v>
      </c>
      <c r="AW14" s="91">
        <f t="shared" si="6"/>
        <v>0.99666703536231827</v>
      </c>
      <c r="AX14" s="91">
        <f t="shared" si="6"/>
        <v>0.99666703536231827</v>
      </c>
      <c r="AY14" s="91">
        <f t="shared" si="6"/>
        <v>0.99666703536231827</v>
      </c>
      <c r="AZ14" s="91">
        <f t="shared" si="6"/>
        <v>0.99666703536231827</v>
      </c>
      <c r="BA14" s="91">
        <f t="shared" si="6"/>
        <v>0.99666703536231827</v>
      </c>
      <c r="BB14" s="91">
        <f t="shared" si="6"/>
        <v>0.99666703536231827</v>
      </c>
      <c r="BC14" s="91">
        <f t="shared" si="6"/>
        <v>0.99666703536231827</v>
      </c>
      <c r="BD14" s="91">
        <f t="shared" si="6"/>
        <v>0.99666703536231827</v>
      </c>
      <c r="BE14" s="91">
        <f t="shared" si="6"/>
        <v>0.99666703536231827</v>
      </c>
      <c r="BF14" s="91">
        <f t="shared" si="6"/>
        <v>0.99666703536231827</v>
      </c>
      <c r="BG14" s="91">
        <f t="shared" si="6"/>
        <v>0.99666703536231827</v>
      </c>
      <c r="BH14" s="91">
        <f t="shared" si="6"/>
        <v>0.99666703536231827</v>
      </c>
      <c r="BI14" s="91">
        <f t="shared" si="6"/>
        <v>0.99666703536231827</v>
      </c>
      <c r="BJ14" s="91">
        <f t="shared" si="6"/>
        <v>0.99666703536231827</v>
      </c>
      <c r="BK14" s="91">
        <f t="shared" si="6"/>
        <v>0.99666703536231827</v>
      </c>
      <c r="BL14" s="91">
        <f t="shared" si="6"/>
        <v>0.99666703536231827</v>
      </c>
      <c r="BM14" s="91">
        <f t="shared" si="6"/>
        <v>0.99666703536231827</v>
      </c>
      <c r="BN14" s="91">
        <f t="shared" si="6"/>
        <v>0.99666703536231827</v>
      </c>
      <c r="BO14" s="91">
        <f t="shared" si="6"/>
        <v>0.99666703536231827</v>
      </c>
      <c r="BP14" s="91">
        <f t="shared" si="6"/>
        <v>0.99666703536231827</v>
      </c>
      <c r="BQ14" s="91">
        <f t="shared" si="6"/>
        <v>0.99666703536231827</v>
      </c>
      <c r="BR14" s="91">
        <f t="shared" si="6"/>
        <v>0.99666703536231827</v>
      </c>
      <c r="BS14" s="91">
        <f t="shared" si="6"/>
        <v>0.99666703536231827</v>
      </c>
      <c r="BT14" s="91">
        <f t="shared" si="6"/>
        <v>0.99666703536231827</v>
      </c>
      <c r="BU14" s="91">
        <f t="shared" si="6"/>
        <v>0.99666703536231827</v>
      </c>
      <c r="BV14" s="91">
        <f t="shared" si="6"/>
        <v>0.99666703536231827</v>
      </c>
      <c r="BW14" s="91">
        <f t="shared" si="6"/>
        <v>0.99666703536231827</v>
      </c>
      <c r="BX14" s="91">
        <f t="shared" si="6"/>
        <v>0.99666703536231827</v>
      </c>
      <c r="BY14" s="91">
        <f t="shared" si="6"/>
        <v>0.99666703536231827</v>
      </c>
      <c r="BZ14" s="91">
        <f t="shared" si="6"/>
        <v>0.99666703536231827</v>
      </c>
      <c r="CA14" s="91">
        <f t="shared" si="6"/>
        <v>0.99666703536231827</v>
      </c>
      <c r="CB14" s="91">
        <f t="shared" ref="CB14:CP14" si="7">IF((CB8+CB9)*CB11&lt;&gt;0,(CB8+CB9)*CB11,"")</f>
        <v>0.99666703536231827</v>
      </c>
      <c r="CC14" s="91">
        <f t="shared" si="7"/>
        <v>0.99666703536231827</v>
      </c>
      <c r="CD14" s="91">
        <f t="shared" si="7"/>
        <v>0.99666703536231827</v>
      </c>
      <c r="CE14" s="91">
        <f t="shared" si="7"/>
        <v>0.99666703536231827</v>
      </c>
      <c r="CF14" s="91">
        <f t="shared" si="7"/>
        <v>0.99666703536231827</v>
      </c>
      <c r="CG14" s="91">
        <f t="shared" si="7"/>
        <v>0.99666703536231827</v>
      </c>
      <c r="CH14" s="91">
        <f t="shared" si="7"/>
        <v>0.99666703536231827</v>
      </c>
      <c r="CI14" s="91">
        <f t="shared" si="7"/>
        <v>0.99666703536231827</v>
      </c>
      <c r="CJ14" s="91">
        <f t="shared" si="7"/>
        <v>0.99666703536231827</v>
      </c>
      <c r="CK14" s="91">
        <f t="shared" si="7"/>
        <v>0.99666703536231827</v>
      </c>
      <c r="CL14" s="91">
        <f t="shared" si="7"/>
        <v>0.99666703536231827</v>
      </c>
      <c r="CM14" s="91">
        <f t="shared" si="7"/>
        <v>0.99666703536231827</v>
      </c>
      <c r="CN14" s="91">
        <f t="shared" si="7"/>
        <v>0.99666703536231827</v>
      </c>
      <c r="CO14" s="91">
        <f t="shared" si="7"/>
        <v>0.99666703536231827</v>
      </c>
      <c r="CP14" s="91">
        <f t="shared" si="7"/>
        <v>0.99666703536231827</v>
      </c>
    </row>
    <row r="15" spans="2:94" ht="15.75" thickBot="1" x14ac:dyDescent="0.3">
      <c r="B15" s="122"/>
      <c r="C15" s="30"/>
      <c r="D15" s="31"/>
      <c r="E15" s="32" t="s">
        <v>115</v>
      </c>
      <c r="F15" s="31"/>
      <c r="G15" s="31"/>
      <c r="H15" s="31" t="s">
        <v>104</v>
      </c>
      <c r="I15" s="123">
        <f>IF(SUM($N$14:$CP$14)&lt;&gt;0,SUM($N$14:$CP$14),"")</f>
        <v>139.678927519404</v>
      </c>
      <c r="J15" s="124"/>
      <c r="K15" s="124"/>
      <c r="L15" s="124"/>
      <c r="M15" s="125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</row>
    <row r="16" spans="2:94" x14ac:dyDescent="0.25">
      <c r="B16" s="37"/>
      <c r="C16" s="38"/>
      <c r="D16" s="38"/>
      <c r="E16" s="39"/>
      <c r="F16" s="38"/>
      <c r="G16" s="38"/>
      <c r="H16" s="38"/>
      <c r="I16" s="97">
        <f>I15</f>
        <v>139.678927519404</v>
      </c>
      <c r="J16" s="41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</row>
    <row r="17" spans="2:94" x14ac:dyDescent="0.25">
      <c r="B17" s="37"/>
      <c r="C17" s="38"/>
      <c r="D17" s="38"/>
      <c r="E17" s="39"/>
      <c r="F17" s="38"/>
      <c r="G17" s="38"/>
      <c r="H17" s="38"/>
      <c r="I17" s="98"/>
      <c r="J17" s="98"/>
      <c r="K17" s="98"/>
      <c r="L17" s="98"/>
      <c r="M17" s="98"/>
      <c r="N17" s="98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</row>
    <row r="18" spans="2:94" ht="15.75" thickBot="1" x14ac:dyDescent="0.3">
      <c r="B18" s="37"/>
      <c r="C18" s="38"/>
      <c r="D18" s="38"/>
      <c r="E18" s="39"/>
      <c r="F18" s="38"/>
      <c r="G18" s="38"/>
      <c r="H18" s="38"/>
      <c r="I18" s="98"/>
      <c r="J18" s="98"/>
      <c r="K18" s="98"/>
      <c r="L18" s="98"/>
      <c r="M18" s="98"/>
      <c r="N18" s="98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</row>
    <row r="19" spans="2:94" ht="30" x14ac:dyDescent="0.25">
      <c r="B19" s="37"/>
      <c r="C19" s="38"/>
      <c r="D19" s="38"/>
      <c r="E19" s="39"/>
      <c r="F19" s="73" t="s">
        <v>160</v>
      </c>
      <c r="G19" s="74"/>
      <c r="H19" s="74"/>
      <c r="I19" s="98"/>
      <c r="J19" s="98"/>
      <c r="K19" s="98"/>
      <c r="L19" s="98"/>
      <c r="M19" s="98"/>
      <c r="N19" s="75" t="s">
        <v>17</v>
      </c>
      <c r="O19" s="75" t="s">
        <v>18</v>
      </c>
      <c r="P19" s="75" t="s">
        <v>19</v>
      </c>
      <c r="Q19" s="75" t="s">
        <v>20</v>
      </c>
      <c r="R19" s="75" t="s">
        <v>21</v>
      </c>
      <c r="S19" s="75" t="s">
        <v>22</v>
      </c>
      <c r="T19" s="75" t="s">
        <v>23</v>
      </c>
      <c r="U19" s="75" t="s">
        <v>24</v>
      </c>
      <c r="V19" s="75" t="s">
        <v>25</v>
      </c>
      <c r="W19" s="75" t="s">
        <v>26</v>
      </c>
      <c r="X19" s="75" t="s">
        <v>27</v>
      </c>
      <c r="Y19" s="75" t="s">
        <v>28</v>
      </c>
      <c r="Z19" s="75" t="s">
        <v>29</v>
      </c>
      <c r="AA19" s="75" t="s">
        <v>30</v>
      </c>
      <c r="AB19" s="75" t="s">
        <v>31</v>
      </c>
      <c r="AC19" s="75" t="s">
        <v>32</v>
      </c>
      <c r="AD19" s="75" t="s">
        <v>33</v>
      </c>
      <c r="AE19" s="75" t="s">
        <v>34</v>
      </c>
      <c r="AF19" s="75" t="s">
        <v>35</v>
      </c>
      <c r="AG19" s="75" t="s">
        <v>36</v>
      </c>
      <c r="AH19" s="75" t="s">
        <v>37</v>
      </c>
      <c r="AI19" s="75" t="s">
        <v>38</v>
      </c>
      <c r="AJ19" s="75" t="s">
        <v>39</v>
      </c>
      <c r="AK19" s="75" t="s">
        <v>40</v>
      </c>
      <c r="AL19" s="75" t="s">
        <v>41</v>
      </c>
      <c r="AM19" s="75" t="s">
        <v>42</v>
      </c>
      <c r="AN19" s="75" t="s">
        <v>43</v>
      </c>
      <c r="AO19" s="75" t="s">
        <v>44</v>
      </c>
      <c r="AP19" s="75" t="s">
        <v>45</v>
      </c>
      <c r="AQ19" s="75" t="s">
        <v>46</v>
      </c>
      <c r="AR19" s="75" t="s">
        <v>47</v>
      </c>
      <c r="AS19" s="75" t="s">
        <v>48</v>
      </c>
      <c r="AT19" s="75" t="s">
        <v>49</v>
      </c>
      <c r="AU19" s="75" t="s">
        <v>50</v>
      </c>
      <c r="AV19" s="75" t="s">
        <v>51</v>
      </c>
      <c r="AW19" s="75" t="s">
        <v>52</v>
      </c>
      <c r="AX19" s="75" t="s">
        <v>53</v>
      </c>
      <c r="AY19" s="75" t="s">
        <v>54</v>
      </c>
      <c r="AZ19" s="75" t="s">
        <v>55</v>
      </c>
      <c r="BA19" s="75" t="s">
        <v>56</v>
      </c>
      <c r="BB19" s="75" t="s">
        <v>57</v>
      </c>
      <c r="BC19" s="75" t="s">
        <v>58</v>
      </c>
      <c r="BD19" s="75" t="s">
        <v>59</v>
      </c>
      <c r="BE19" s="75" t="s">
        <v>60</v>
      </c>
      <c r="BF19" s="75" t="s">
        <v>61</v>
      </c>
      <c r="BG19" s="75" t="s">
        <v>62</v>
      </c>
      <c r="BH19" s="75" t="s">
        <v>63</v>
      </c>
      <c r="BI19" s="75" t="s">
        <v>64</v>
      </c>
      <c r="BJ19" s="75" t="s">
        <v>65</v>
      </c>
      <c r="BK19" s="75" t="s">
        <v>66</v>
      </c>
      <c r="BL19" s="75" t="s">
        <v>67</v>
      </c>
      <c r="BM19" s="75" t="s">
        <v>68</v>
      </c>
      <c r="BN19" s="75" t="s">
        <v>69</v>
      </c>
      <c r="BO19" s="75" t="s">
        <v>70</v>
      </c>
      <c r="BP19" s="75" t="s">
        <v>71</v>
      </c>
      <c r="BQ19" s="75" t="s">
        <v>72</v>
      </c>
      <c r="BR19" s="75" t="s">
        <v>73</v>
      </c>
      <c r="BS19" s="75" t="s">
        <v>74</v>
      </c>
      <c r="BT19" s="75" t="s">
        <v>75</v>
      </c>
      <c r="BU19" s="75" t="s">
        <v>76</v>
      </c>
      <c r="BV19" s="75" t="s">
        <v>77</v>
      </c>
      <c r="BW19" s="75" t="s">
        <v>78</v>
      </c>
      <c r="BX19" s="75" t="s">
        <v>79</v>
      </c>
      <c r="BY19" s="75" t="s">
        <v>80</v>
      </c>
      <c r="BZ19" s="75" t="s">
        <v>81</v>
      </c>
      <c r="CA19" s="75" t="s">
        <v>82</v>
      </c>
      <c r="CB19" s="75" t="s">
        <v>83</v>
      </c>
      <c r="CC19" s="75" t="s">
        <v>84</v>
      </c>
      <c r="CD19" s="75" t="s">
        <v>85</v>
      </c>
      <c r="CE19" s="75" t="s">
        <v>86</v>
      </c>
      <c r="CF19" s="75" t="s">
        <v>87</v>
      </c>
      <c r="CG19" s="75" t="s">
        <v>88</v>
      </c>
      <c r="CH19" s="75" t="s">
        <v>89</v>
      </c>
      <c r="CI19" s="75" t="s">
        <v>90</v>
      </c>
      <c r="CJ19" s="75" t="s">
        <v>91</v>
      </c>
      <c r="CK19" s="75" t="s">
        <v>92</v>
      </c>
      <c r="CL19" s="75" t="s">
        <v>93</v>
      </c>
      <c r="CM19" s="75" t="s">
        <v>94</v>
      </c>
      <c r="CN19" s="75" t="s">
        <v>95</v>
      </c>
      <c r="CO19" s="75" t="s">
        <v>96</v>
      </c>
      <c r="CP19" s="76" t="s">
        <v>97</v>
      </c>
    </row>
    <row r="20" spans="2:94" ht="18" x14ac:dyDescent="0.25">
      <c r="B20" s="37"/>
      <c r="C20" s="38"/>
      <c r="D20" s="38"/>
      <c r="E20" s="39"/>
      <c r="F20" s="77" t="s">
        <v>161</v>
      </c>
      <c r="G20" s="78" t="s">
        <v>162</v>
      </c>
      <c r="H20" s="79"/>
      <c r="I20" s="79"/>
      <c r="J20" s="79"/>
      <c r="K20" s="79"/>
      <c r="L20" s="79"/>
      <c r="M20" s="79"/>
      <c r="N20" s="79">
        <f>+N8</f>
        <v>0</v>
      </c>
      <c r="O20" s="100">
        <f>+O7+N22</f>
        <v>0.8173718157600004</v>
      </c>
      <c r="P20" s="100">
        <f t="shared" ref="P20:CA20" si="8">+P7+O22</f>
        <v>0.8173718157600004</v>
      </c>
      <c r="Q20" s="100">
        <f>+Q7+P22</f>
        <v>0.8173718157600004</v>
      </c>
      <c r="R20" s="100">
        <f t="shared" si="8"/>
        <v>0.8173718157600004</v>
      </c>
      <c r="S20" s="100">
        <f t="shared" si="8"/>
        <v>0.8173718157600004</v>
      </c>
      <c r="T20" s="100">
        <f t="shared" si="8"/>
        <v>0.89299711282307703</v>
      </c>
      <c r="U20" s="100">
        <f t="shared" si="8"/>
        <v>0.89299711282307703</v>
      </c>
      <c r="V20" s="100">
        <f t="shared" si="8"/>
        <v>0.89299711282307703</v>
      </c>
      <c r="W20" s="100">
        <f t="shared" si="8"/>
        <v>0.89299711282307703</v>
      </c>
      <c r="X20" s="100">
        <f t="shared" si="8"/>
        <v>0.89299711282307703</v>
      </c>
      <c r="Y20" s="100">
        <f t="shared" si="8"/>
        <v>0.98117979320000037</v>
      </c>
      <c r="Z20" s="100">
        <f t="shared" si="8"/>
        <v>0.98117979320000037</v>
      </c>
      <c r="AA20" s="100">
        <f t="shared" si="8"/>
        <v>0.98117979320000037</v>
      </c>
      <c r="AB20" s="100">
        <f t="shared" si="8"/>
        <v>0.98117979320000037</v>
      </c>
      <c r="AC20" s="100">
        <f t="shared" si="8"/>
        <v>0.98117979320000037</v>
      </c>
      <c r="AD20" s="100">
        <f t="shared" si="8"/>
        <v>5.4208720145391247</v>
      </c>
      <c r="AE20" s="100">
        <f t="shared" si="8"/>
        <v>5.4208720145391247</v>
      </c>
      <c r="AF20" s="100">
        <f t="shared" si="8"/>
        <v>5.4208720145391247</v>
      </c>
      <c r="AG20" s="100">
        <f t="shared" si="8"/>
        <v>5.4208720145391247</v>
      </c>
      <c r="AH20" s="100">
        <f t="shared" si="8"/>
        <v>5.4208720145391247</v>
      </c>
      <c r="AI20" s="100">
        <f t="shared" si="8"/>
        <v>5.7869021550883906</v>
      </c>
      <c r="AJ20" s="100">
        <f t="shared" si="8"/>
        <v>5.7869021550883906</v>
      </c>
      <c r="AK20" s="100">
        <f t="shared" si="8"/>
        <v>5.7869021550883906</v>
      </c>
      <c r="AL20" s="100">
        <f t="shared" si="8"/>
        <v>5.7869021550883906</v>
      </c>
      <c r="AM20" s="100">
        <f t="shared" si="8"/>
        <v>5.7869021550883906</v>
      </c>
      <c r="AN20" s="100">
        <f t="shared" si="8"/>
        <v>0.17444000000000001</v>
      </c>
      <c r="AO20" s="100">
        <f t="shared" si="8"/>
        <v>0.17444000000000001</v>
      </c>
      <c r="AP20" s="100">
        <f t="shared" si="8"/>
        <v>0.17444000000000001</v>
      </c>
      <c r="AQ20" s="100">
        <f t="shared" si="8"/>
        <v>0.17444000000000001</v>
      </c>
      <c r="AR20" s="100">
        <f t="shared" si="8"/>
        <v>0.17444000000000001</v>
      </c>
      <c r="AS20" s="100">
        <f t="shared" si="8"/>
        <v>0.17444000000000001</v>
      </c>
      <c r="AT20" s="100">
        <f t="shared" si="8"/>
        <v>0.17444000000000001</v>
      </c>
      <c r="AU20" s="100">
        <f t="shared" si="8"/>
        <v>0.17444000000000001</v>
      </c>
      <c r="AV20" s="100">
        <f t="shared" si="8"/>
        <v>0.17444000000000001</v>
      </c>
      <c r="AW20" s="100">
        <f t="shared" si="8"/>
        <v>0.17444000000000001</v>
      </c>
      <c r="AX20" s="100">
        <f t="shared" si="8"/>
        <v>0.17444000000000001</v>
      </c>
      <c r="AY20" s="100">
        <f t="shared" si="8"/>
        <v>0.17444000000000001</v>
      </c>
      <c r="AZ20" s="100">
        <f t="shared" si="8"/>
        <v>0.17444000000000001</v>
      </c>
      <c r="BA20" s="100">
        <f t="shared" si="8"/>
        <v>0.17444000000000001</v>
      </c>
      <c r="BB20" s="100">
        <f t="shared" si="8"/>
        <v>0.17444000000000001</v>
      </c>
      <c r="BC20" s="100">
        <f t="shared" si="8"/>
        <v>0.17444000000000001</v>
      </c>
      <c r="BD20" s="100">
        <f t="shared" si="8"/>
        <v>0.17444000000000001</v>
      </c>
      <c r="BE20" s="100">
        <f t="shared" si="8"/>
        <v>0.17444000000000001</v>
      </c>
      <c r="BF20" s="100">
        <f t="shared" si="8"/>
        <v>0.17444000000000001</v>
      </c>
      <c r="BG20" s="100">
        <f t="shared" si="8"/>
        <v>0.17444000000000001</v>
      </c>
      <c r="BH20" s="100">
        <f t="shared" si="8"/>
        <v>0.17444000000000001</v>
      </c>
      <c r="BI20" s="100">
        <f t="shared" si="8"/>
        <v>0.17444000000000001</v>
      </c>
      <c r="BJ20" s="100">
        <f t="shared" si="8"/>
        <v>0.17444000000000001</v>
      </c>
      <c r="BK20" s="100">
        <f t="shared" si="8"/>
        <v>0.17444000000000001</v>
      </c>
      <c r="BL20" s="100">
        <f t="shared" si="8"/>
        <v>0.17444000000000001</v>
      </c>
      <c r="BM20" s="100">
        <f t="shared" si="8"/>
        <v>0.17444000000000001</v>
      </c>
      <c r="BN20" s="100">
        <f t="shared" si="8"/>
        <v>0.17444000000000001</v>
      </c>
      <c r="BO20" s="100">
        <f t="shared" si="8"/>
        <v>0.17444000000000001</v>
      </c>
      <c r="BP20" s="100">
        <f t="shared" si="8"/>
        <v>0.17444000000000001</v>
      </c>
      <c r="BQ20" s="100">
        <f t="shared" si="8"/>
        <v>0.17444000000000001</v>
      </c>
      <c r="BR20" s="100">
        <f t="shared" si="8"/>
        <v>0.17444000000000001</v>
      </c>
      <c r="BS20" s="100">
        <f t="shared" si="8"/>
        <v>0.17444000000000001</v>
      </c>
      <c r="BT20" s="100">
        <f t="shared" si="8"/>
        <v>0.17444000000000001</v>
      </c>
      <c r="BU20" s="100">
        <f t="shared" si="8"/>
        <v>0.17444000000000001</v>
      </c>
      <c r="BV20" s="100">
        <f t="shared" si="8"/>
        <v>0.17444000000000001</v>
      </c>
      <c r="BW20" s="100">
        <f t="shared" si="8"/>
        <v>0.17444000000000001</v>
      </c>
      <c r="BX20" s="100">
        <f t="shared" si="8"/>
        <v>0.17444000000000001</v>
      </c>
      <c r="BY20" s="100">
        <f t="shared" si="8"/>
        <v>0.17444000000000001</v>
      </c>
      <c r="BZ20" s="100">
        <f t="shared" si="8"/>
        <v>0.17444000000000001</v>
      </c>
      <c r="CA20" s="100">
        <f t="shared" si="8"/>
        <v>0.17444000000000001</v>
      </c>
      <c r="CB20" s="100">
        <f t="shared" ref="CB20:CP20" si="9">+CB7+CA22</f>
        <v>0.17444000000000001</v>
      </c>
      <c r="CC20" s="100">
        <f t="shared" si="9"/>
        <v>0.17444000000000001</v>
      </c>
      <c r="CD20" s="100">
        <f t="shared" si="9"/>
        <v>0.17444000000000001</v>
      </c>
      <c r="CE20" s="100">
        <f t="shared" si="9"/>
        <v>0.17444000000000001</v>
      </c>
      <c r="CF20" s="100">
        <f t="shared" si="9"/>
        <v>0.17444000000000001</v>
      </c>
      <c r="CG20" s="100">
        <f t="shared" si="9"/>
        <v>0.17444000000000001</v>
      </c>
      <c r="CH20" s="100">
        <f t="shared" si="9"/>
        <v>0.17444000000000001</v>
      </c>
      <c r="CI20" s="100">
        <f t="shared" si="9"/>
        <v>0.17444000000000001</v>
      </c>
      <c r="CJ20" s="100">
        <f t="shared" si="9"/>
        <v>0.17444000000000001</v>
      </c>
      <c r="CK20" s="100">
        <f t="shared" si="9"/>
        <v>0.17444000000000001</v>
      </c>
      <c r="CL20" s="100">
        <f t="shared" si="9"/>
        <v>0.17444000000000001</v>
      </c>
      <c r="CM20" s="100">
        <f t="shared" si="9"/>
        <v>0.17444000000000001</v>
      </c>
      <c r="CN20" s="100">
        <f t="shared" si="9"/>
        <v>0.17444000000000001</v>
      </c>
      <c r="CO20" s="100">
        <f t="shared" si="9"/>
        <v>0.17444000000000001</v>
      </c>
      <c r="CP20" s="100">
        <f t="shared" si="9"/>
        <v>0.17444000000000001</v>
      </c>
    </row>
    <row r="21" spans="2:94" ht="18" x14ac:dyDescent="0.25">
      <c r="B21" s="37"/>
      <c r="C21" s="38"/>
      <c r="D21" s="38"/>
      <c r="E21" s="39"/>
      <c r="F21" s="77" t="s">
        <v>163</v>
      </c>
      <c r="G21" s="77">
        <v>1</v>
      </c>
      <c r="H21" s="79"/>
      <c r="I21" s="79"/>
      <c r="J21" s="79"/>
      <c r="K21" s="79"/>
      <c r="L21" s="79"/>
      <c r="M21" s="79"/>
      <c r="N21" s="101">
        <f>MIN(IF(N20=0,0,+N7/$G21)+M21,N20)</f>
        <v>0</v>
      </c>
      <c r="O21" s="101">
        <f>MIN(IF(O20=0,0,+O7/$G21)+N21,O20)</f>
        <v>0.8173718157600004</v>
      </c>
      <c r="P21" s="101">
        <f t="shared" ref="P21:CA21" si="10">MIN(IF(P20=0,0,+P7/$G21)+O21,P20)</f>
        <v>0.8173718157600004</v>
      </c>
      <c r="Q21" s="101">
        <f>MIN(IF(Q20=0,0,+Q7/$G21)+P21,Q20)</f>
        <v>0.8173718157600004</v>
      </c>
      <c r="R21" s="101">
        <f t="shared" si="10"/>
        <v>0.8173718157600004</v>
      </c>
      <c r="S21" s="101">
        <f t="shared" si="10"/>
        <v>0.8173718157600004</v>
      </c>
      <c r="T21" s="101">
        <f t="shared" si="10"/>
        <v>0.89299711282307703</v>
      </c>
      <c r="U21" s="101">
        <f t="shared" si="10"/>
        <v>0.89299711282307703</v>
      </c>
      <c r="V21" s="101">
        <f t="shared" si="10"/>
        <v>0.89299711282307703</v>
      </c>
      <c r="W21" s="101">
        <f t="shared" si="10"/>
        <v>0.89299711282307703</v>
      </c>
      <c r="X21" s="101">
        <f t="shared" si="10"/>
        <v>0.89299711282307703</v>
      </c>
      <c r="Y21" s="101">
        <f t="shared" si="10"/>
        <v>0.98117979320000037</v>
      </c>
      <c r="Z21" s="101">
        <f t="shared" si="10"/>
        <v>0.98117979320000037</v>
      </c>
      <c r="AA21" s="101">
        <f t="shared" si="10"/>
        <v>0.98117979320000037</v>
      </c>
      <c r="AB21" s="101">
        <f t="shared" si="10"/>
        <v>0.98117979320000037</v>
      </c>
      <c r="AC21" s="101">
        <f t="shared" si="10"/>
        <v>0.98117979320000037</v>
      </c>
      <c r="AD21" s="101">
        <f t="shared" si="10"/>
        <v>5.4208720145391247</v>
      </c>
      <c r="AE21" s="101">
        <f t="shared" si="10"/>
        <v>5.4208720145391247</v>
      </c>
      <c r="AF21" s="101">
        <f t="shared" si="10"/>
        <v>5.4208720145391247</v>
      </c>
      <c r="AG21" s="101">
        <f t="shared" si="10"/>
        <v>5.4208720145391247</v>
      </c>
      <c r="AH21" s="101">
        <f t="shared" si="10"/>
        <v>5.4208720145391247</v>
      </c>
      <c r="AI21" s="101">
        <f t="shared" si="10"/>
        <v>5.7869021550883906</v>
      </c>
      <c r="AJ21" s="101">
        <f t="shared" si="10"/>
        <v>5.7869021550883906</v>
      </c>
      <c r="AK21" s="101">
        <f t="shared" si="10"/>
        <v>5.7869021550883906</v>
      </c>
      <c r="AL21" s="101">
        <f t="shared" si="10"/>
        <v>5.7869021550883906</v>
      </c>
      <c r="AM21" s="101">
        <f t="shared" si="10"/>
        <v>5.7869021550883906</v>
      </c>
      <c r="AN21" s="101">
        <f t="shared" si="10"/>
        <v>0.17444000000000001</v>
      </c>
      <c r="AO21" s="101">
        <f t="shared" si="10"/>
        <v>0.17444000000000001</v>
      </c>
      <c r="AP21" s="101">
        <f t="shared" si="10"/>
        <v>0.17444000000000001</v>
      </c>
      <c r="AQ21" s="101">
        <f t="shared" si="10"/>
        <v>0.17444000000000001</v>
      </c>
      <c r="AR21" s="101">
        <f t="shared" si="10"/>
        <v>0.17444000000000001</v>
      </c>
      <c r="AS21" s="101">
        <f t="shared" si="10"/>
        <v>0.17444000000000001</v>
      </c>
      <c r="AT21" s="101">
        <f t="shared" si="10"/>
        <v>0.17444000000000001</v>
      </c>
      <c r="AU21" s="101">
        <f t="shared" si="10"/>
        <v>0.17444000000000001</v>
      </c>
      <c r="AV21" s="101">
        <f t="shared" si="10"/>
        <v>0.17444000000000001</v>
      </c>
      <c r="AW21" s="101">
        <f t="shared" si="10"/>
        <v>0.17444000000000001</v>
      </c>
      <c r="AX21" s="101">
        <f t="shared" si="10"/>
        <v>0.17444000000000001</v>
      </c>
      <c r="AY21" s="101">
        <f t="shared" si="10"/>
        <v>0.17444000000000001</v>
      </c>
      <c r="AZ21" s="101">
        <f t="shared" si="10"/>
        <v>0.17444000000000001</v>
      </c>
      <c r="BA21" s="101">
        <f t="shared" si="10"/>
        <v>0.17444000000000001</v>
      </c>
      <c r="BB21" s="101">
        <f t="shared" si="10"/>
        <v>0.17444000000000001</v>
      </c>
      <c r="BC21" s="101">
        <f t="shared" si="10"/>
        <v>0.17444000000000001</v>
      </c>
      <c r="BD21" s="101">
        <f t="shared" si="10"/>
        <v>0.17444000000000001</v>
      </c>
      <c r="BE21" s="101">
        <f t="shared" si="10"/>
        <v>0.17444000000000001</v>
      </c>
      <c r="BF21" s="101">
        <f t="shared" si="10"/>
        <v>0.17444000000000001</v>
      </c>
      <c r="BG21" s="101">
        <f t="shared" si="10"/>
        <v>0.17444000000000001</v>
      </c>
      <c r="BH21" s="101">
        <f t="shared" si="10"/>
        <v>0.17444000000000001</v>
      </c>
      <c r="BI21" s="101">
        <f t="shared" si="10"/>
        <v>0.17444000000000001</v>
      </c>
      <c r="BJ21" s="101">
        <f t="shared" si="10"/>
        <v>0.17444000000000001</v>
      </c>
      <c r="BK21" s="101">
        <f t="shared" si="10"/>
        <v>0.17444000000000001</v>
      </c>
      <c r="BL21" s="101">
        <f t="shared" si="10"/>
        <v>0.17444000000000001</v>
      </c>
      <c r="BM21" s="101">
        <f t="shared" si="10"/>
        <v>0.17444000000000001</v>
      </c>
      <c r="BN21" s="101">
        <f t="shared" si="10"/>
        <v>0.17444000000000001</v>
      </c>
      <c r="BO21" s="101">
        <f t="shared" si="10"/>
        <v>0.17444000000000001</v>
      </c>
      <c r="BP21" s="101">
        <f t="shared" si="10"/>
        <v>0.17444000000000001</v>
      </c>
      <c r="BQ21" s="101">
        <f t="shared" si="10"/>
        <v>0.17444000000000001</v>
      </c>
      <c r="BR21" s="101">
        <f t="shared" si="10"/>
        <v>0.17444000000000001</v>
      </c>
      <c r="BS21" s="101">
        <f t="shared" si="10"/>
        <v>0.17444000000000001</v>
      </c>
      <c r="BT21" s="101">
        <f t="shared" si="10"/>
        <v>0.17444000000000001</v>
      </c>
      <c r="BU21" s="101">
        <f t="shared" si="10"/>
        <v>0.17444000000000001</v>
      </c>
      <c r="BV21" s="101">
        <f t="shared" si="10"/>
        <v>0.17444000000000001</v>
      </c>
      <c r="BW21" s="101">
        <f t="shared" si="10"/>
        <v>0.17444000000000001</v>
      </c>
      <c r="BX21" s="101">
        <f t="shared" si="10"/>
        <v>0.17444000000000001</v>
      </c>
      <c r="BY21" s="101">
        <f t="shared" si="10"/>
        <v>0.17444000000000001</v>
      </c>
      <c r="BZ21" s="101">
        <f t="shared" si="10"/>
        <v>0.17444000000000001</v>
      </c>
      <c r="CA21" s="101">
        <f t="shared" si="10"/>
        <v>0.17444000000000001</v>
      </c>
      <c r="CB21" s="101">
        <f t="shared" ref="CB21:CP21" si="11">MIN(IF(CB20=0,0,+CB7/$G21)+CA21,CB20)</f>
        <v>0.17444000000000001</v>
      </c>
      <c r="CC21" s="101">
        <f t="shared" si="11"/>
        <v>0.17444000000000001</v>
      </c>
      <c r="CD21" s="101">
        <f t="shared" si="11"/>
        <v>0.17444000000000001</v>
      </c>
      <c r="CE21" s="101">
        <f t="shared" si="11"/>
        <v>0.17444000000000001</v>
      </c>
      <c r="CF21" s="101">
        <f t="shared" si="11"/>
        <v>0.17444000000000001</v>
      </c>
      <c r="CG21" s="101">
        <f t="shared" si="11"/>
        <v>0.17444000000000001</v>
      </c>
      <c r="CH21" s="101">
        <f t="shared" si="11"/>
        <v>0.17444000000000001</v>
      </c>
      <c r="CI21" s="101">
        <f t="shared" si="11"/>
        <v>0.17444000000000001</v>
      </c>
      <c r="CJ21" s="101">
        <f t="shared" si="11"/>
        <v>0.17444000000000001</v>
      </c>
      <c r="CK21" s="101">
        <f t="shared" si="11"/>
        <v>0.17444000000000001</v>
      </c>
      <c r="CL21" s="101">
        <f t="shared" si="11"/>
        <v>0.17444000000000001</v>
      </c>
      <c r="CM21" s="101">
        <f t="shared" si="11"/>
        <v>0.17444000000000001</v>
      </c>
      <c r="CN21" s="101">
        <f t="shared" si="11"/>
        <v>0.17444000000000001</v>
      </c>
      <c r="CO21" s="101">
        <f t="shared" si="11"/>
        <v>0.17444000000000001</v>
      </c>
      <c r="CP21" s="101">
        <f t="shared" si="11"/>
        <v>0.17444000000000001</v>
      </c>
    </row>
    <row r="22" spans="2:94" ht="18" x14ac:dyDescent="0.25">
      <c r="B22" s="37"/>
      <c r="C22" s="38"/>
      <c r="D22" s="38"/>
      <c r="E22" s="39"/>
      <c r="F22" s="77" t="s">
        <v>164</v>
      </c>
      <c r="G22" s="77"/>
      <c r="H22" s="79"/>
      <c r="I22" s="79"/>
      <c r="J22" s="79"/>
      <c r="K22" s="79"/>
      <c r="L22" s="79"/>
      <c r="M22" s="79"/>
      <c r="N22" s="102">
        <f>+N20-N21</f>
        <v>0</v>
      </c>
      <c r="O22" s="101">
        <f>+O20-O21</f>
        <v>0</v>
      </c>
      <c r="P22" s="101">
        <f t="shared" ref="P22:CA22" si="12">+P20-P21</f>
        <v>0</v>
      </c>
      <c r="Q22" s="101">
        <f t="shared" si="12"/>
        <v>0</v>
      </c>
      <c r="R22" s="101">
        <f t="shared" si="12"/>
        <v>0</v>
      </c>
      <c r="S22" s="101">
        <f t="shared" si="12"/>
        <v>0</v>
      </c>
      <c r="T22" s="101">
        <f t="shared" si="12"/>
        <v>0</v>
      </c>
      <c r="U22" s="101">
        <f t="shared" si="12"/>
        <v>0</v>
      </c>
      <c r="V22" s="101">
        <f t="shared" si="12"/>
        <v>0</v>
      </c>
      <c r="W22" s="101">
        <f t="shared" si="12"/>
        <v>0</v>
      </c>
      <c r="X22" s="101">
        <f t="shared" si="12"/>
        <v>0</v>
      </c>
      <c r="Y22" s="101">
        <f t="shared" si="12"/>
        <v>0</v>
      </c>
      <c r="Z22" s="101">
        <f t="shared" si="12"/>
        <v>0</v>
      </c>
      <c r="AA22" s="101">
        <f t="shared" si="12"/>
        <v>0</v>
      </c>
      <c r="AB22" s="101">
        <f t="shared" si="12"/>
        <v>0</v>
      </c>
      <c r="AC22" s="101">
        <f t="shared" si="12"/>
        <v>0</v>
      </c>
      <c r="AD22" s="102">
        <f t="shared" si="12"/>
        <v>0</v>
      </c>
      <c r="AE22" s="102">
        <f t="shared" si="12"/>
        <v>0</v>
      </c>
      <c r="AF22" s="102">
        <f t="shared" si="12"/>
        <v>0</v>
      </c>
      <c r="AG22" s="102">
        <f t="shared" si="12"/>
        <v>0</v>
      </c>
      <c r="AH22" s="102">
        <f t="shared" si="12"/>
        <v>0</v>
      </c>
      <c r="AI22" s="102">
        <f t="shared" si="12"/>
        <v>0</v>
      </c>
      <c r="AJ22" s="102">
        <f t="shared" si="12"/>
        <v>0</v>
      </c>
      <c r="AK22" s="102">
        <f t="shared" si="12"/>
        <v>0</v>
      </c>
      <c r="AL22" s="102">
        <f t="shared" si="12"/>
        <v>0</v>
      </c>
      <c r="AM22" s="102">
        <f t="shared" si="12"/>
        <v>0</v>
      </c>
      <c r="AN22" s="102">
        <f t="shared" si="12"/>
        <v>0</v>
      </c>
      <c r="AO22" s="102">
        <f t="shared" si="12"/>
        <v>0</v>
      </c>
      <c r="AP22" s="102">
        <f t="shared" si="12"/>
        <v>0</v>
      </c>
      <c r="AQ22" s="102">
        <f t="shared" si="12"/>
        <v>0</v>
      </c>
      <c r="AR22" s="102">
        <f t="shared" si="12"/>
        <v>0</v>
      </c>
      <c r="AS22" s="102">
        <f t="shared" si="12"/>
        <v>0</v>
      </c>
      <c r="AT22" s="102">
        <f t="shared" si="12"/>
        <v>0</v>
      </c>
      <c r="AU22" s="102">
        <f t="shared" si="12"/>
        <v>0</v>
      </c>
      <c r="AV22" s="102">
        <f t="shared" si="12"/>
        <v>0</v>
      </c>
      <c r="AW22" s="102">
        <f t="shared" si="12"/>
        <v>0</v>
      </c>
      <c r="AX22" s="102">
        <f t="shared" si="12"/>
        <v>0</v>
      </c>
      <c r="AY22" s="102">
        <f t="shared" si="12"/>
        <v>0</v>
      </c>
      <c r="AZ22" s="102">
        <f t="shared" si="12"/>
        <v>0</v>
      </c>
      <c r="BA22" s="102">
        <f t="shared" si="12"/>
        <v>0</v>
      </c>
      <c r="BB22" s="102">
        <f t="shared" si="12"/>
        <v>0</v>
      </c>
      <c r="BC22" s="102">
        <f t="shared" si="12"/>
        <v>0</v>
      </c>
      <c r="BD22" s="102">
        <f t="shared" si="12"/>
        <v>0</v>
      </c>
      <c r="BE22" s="102">
        <f t="shared" si="12"/>
        <v>0</v>
      </c>
      <c r="BF22" s="102">
        <f t="shared" si="12"/>
        <v>0</v>
      </c>
      <c r="BG22" s="102">
        <f t="shared" si="12"/>
        <v>0</v>
      </c>
      <c r="BH22" s="102">
        <f t="shared" si="12"/>
        <v>0</v>
      </c>
      <c r="BI22" s="102">
        <f t="shared" si="12"/>
        <v>0</v>
      </c>
      <c r="BJ22" s="102">
        <f t="shared" si="12"/>
        <v>0</v>
      </c>
      <c r="BK22" s="102">
        <f t="shared" si="12"/>
        <v>0</v>
      </c>
      <c r="BL22" s="102">
        <f t="shared" si="12"/>
        <v>0</v>
      </c>
      <c r="BM22" s="102">
        <f t="shared" si="12"/>
        <v>0</v>
      </c>
      <c r="BN22" s="102">
        <f t="shared" si="12"/>
        <v>0</v>
      </c>
      <c r="BO22" s="102">
        <f t="shared" si="12"/>
        <v>0</v>
      </c>
      <c r="BP22" s="102">
        <f t="shared" si="12"/>
        <v>0</v>
      </c>
      <c r="BQ22" s="102">
        <f t="shared" si="12"/>
        <v>0</v>
      </c>
      <c r="BR22" s="102">
        <f t="shared" si="12"/>
        <v>0</v>
      </c>
      <c r="BS22" s="102">
        <f t="shared" si="12"/>
        <v>0</v>
      </c>
      <c r="BT22" s="102">
        <f t="shared" si="12"/>
        <v>0</v>
      </c>
      <c r="BU22" s="102">
        <f t="shared" si="12"/>
        <v>0</v>
      </c>
      <c r="BV22" s="102">
        <f t="shared" si="12"/>
        <v>0</v>
      </c>
      <c r="BW22" s="102">
        <f t="shared" si="12"/>
        <v>0</v>
      </c>
      <c r="BX22" s="102">
        <f t="shared" si="12"/>
        <v>0</v>
      </c>
      <c r="BY22" s="102">
        <f t="shared" si="12"/>
        <v>0</v>
      </c>
      <c r="BZ22" s="102">
        <f t="shared" si="12"/>
        <v>0</v>
      </c>
      <c r="CA22" s="102">
        <f t="shared" si="12"/>
        <v>0</v>
      </c>
      <c r="CB22" s="102">
        <f t="shared" ref="CB22:CP22" si="13">+CB20-CB21</f>
        <v>0</v>
      </c>
      <c r="CC22" s="102">
        <f t="shared" si="13"/>
        <v>0</v>
      </c>
      <c r="CD22" s="102">
        <f t="shared" si="13"/>
        <v>0</v>
      </c>
      <c r="CE22" s="102">
        <f t="shared" si="13"/>
        <v>0</v>
      </c>
      <c r="CF22" s="102">
        <f t="shared" si="13"/>
        <v>0</v>
      </c>
      <c r="CG22" s="102">
        <f t="shared" si="13"/>
        <v>0</v>
      </c>
      <c r="CH22" s="102">
        <f t="shared" si="13"/>
        <v>0</v>
      </c>
      <c r="CI22" s="102">
        <f t="shared" si="13"/>
        <v>0</v>
      </c>
      <c r="CJ22" s="102">
        <f t="shared" si="13"/>
        <v>0</v>
      </c>
      <c r="CK22" s="102">
        <f t="shared" si="13"/>
        <v>0</v>
      </c>
      <c r="CL22" s="102">
        <f t="shared" si="13"/>
        <v>0</v>
      </c>
      <c r="CM22" s="102">
        <f t="shared" si="13"/>
        <v>0</v>
      </c>
      <c r="CN22" s="102">
        <f t="shared" si="13"/>
        <v>0</v>
      </c>
      <c r="CO22" s="102">
        <f t="shared" si="13"/>
        <v>0</v>
      </c>
      <c r="CP22" s="102">
        <f t="shared" si="13"/>
        <v>0</v>
      </c>
    </row>
    <row r="23" spans="2:94" ht="18" x14ac:dyDescent="0.25">
      <c r="B23" s="37"/>
      <c r="C23" s="38"/>
      <c r="D23" s="38"/>
      <c r="E23" s="39"/>
      <c r="F23" s="77" t="s">
        <v>165</v>
      </c>
      <c r="G23" s="80" t="s">
        <v>166</v>
      </c>
      <c r="H23" s="79"/>
      <c r="I23" s="79"/>
      <c r="J23" s="79"/>
      <c r="K23" s="79"/>
      <c r="L23" s="79"/>
      <c r="M23" s="79"/>
      <c r="N23" s="102">
        <f>AVERAGE(N20,N22)</f>
        <v>0</v>
      </c>
      <c r="O23" s="101">
        <f>AVERAGE(O20,O22)</f>
        <v>0.4086859078800002</v>
      </c>
      <c r="P23" s="101">
        <f t="shared" ref="P23:CA23" si="14">AVERAGE(P20,P22)</f>
        <v>0.4086859078800002</v>
      </c>
      <c r="Q23" s="101">
        <f>AVERAGE(Q20,Q22)</f>
        <v>0.4086859078800002</v>
      </c>
      <c r="R23" s="101">
        <f t="shared" si="14"/>
        <v>0.4086859078800002</v>
      </c>
      <c r="S23" s="101">
        <f t="shared" si="14"/>
        <v>0.4086859078800002</v>
      </c>
      <c r="T23" s="101">
        <f t="shared" si="14"/>
        <v>0.44649855641153852</v>
      </c>
      <c r="U23" s="101">
        <f t="shared" si="14"/>
        <v>0.44649855641153852</v>
      </c>
      <c r="V23" s="101">
        <f t="shared" si="14"/>
        <v>0.44649855641153852</v>
      </c>
      <c r="W23" s="101">
        <f t="shared" si="14"/>
        <v>0.44649855641153852</v>
      </c>
      <c r="X23" s="101">
        <f t="shared" si="14"/>
        <v>0.44649855641153852</v>
      </c>
      <c r="Y23" s="101">
        <f t="shared" si="14"/>
        <v>0.49058989660000019</v>
      </c>
      <c r="Z23" s="101">
        <f t="shared" si="14"/>
        <v>0.49058989660000019</v>
      </c>
      <c r="AA23" s="101">
        <f t="shared" si="14"/>
        <v>0.49058989660000019</v>
      </c>
      <c r="AB23" s="101">
        <f t="shared" si="14"/>
        <v>0.49058989660000019</v>
      </c>
      <c r="AC23" s="101">
        <f t="shared" si="14"/>
        <v>0.49058989660000019</v>
      </c>
      <c r="AD23" s="102">
        <f t="shared" si="14"/>
        <v>2.7104360072695624</v>
      </c>
      <c r="AE23" s="102">
        <f t="shared" si="14"/>
        <v>2.7104360072695624</v>
      </c>
      <c r="AF23" s="102">
        <f t="shared" si="14"/>
        <v>2.7104360072695624</v>
      </c>
      <c r="AG23" s="102">
        <f t="shared" si="14"/>
        <v>2.7104360072695624</v>
      </c>
      <c r="AH23" s="102">
        <f t="shared" si="14"/>
        <v>2.7104360072695624</v>
      </c>
      <c r="AI23" s="102">
        <f t="shared" si="14"/>
        <v>2.8934510775441953</v>
      </c>
      <c r="AJ23" s="102">
        <f t="shared" si="14"/>
        <v>2.8934510775441953</v>
      </c>
      <c r="AK23" s="102">
        <f t="shared" si="14"/>
        <v>2.8934510775441953</v>
      </c>
      <c r="AL23" s="102">
        <f t="shared" si="14"/>
        <v>2.8934510775441953</v>
      </c>
      <c r="AM23" s="102">
        <f t="shared" si="14"/>
        <v>2.8934510775441953</v>
      </c>
      <c r="AN23" s="102">
        <f t="shared" si="14"/>
        <v>8.7220000000000006E-2</v>
      </c>
      <c r="AO23" s="102">
        <f t="shared" si="14"/>
        <v>8.7220000000000006E-2</v>
      </c>
      <c r="AP23" s="102">
        <f t="shared" si="14"/>
        <v>8.7220000000000006E-2</v>
      </c>
      <c r="AQ23" s="102">
        <f t="shared" si="14"/>
        <v>8.7220000000000006E-2</v>
      </c>
      <c r="AR23" s="102">
        <f t="shared" si="14"/>
        <v>8.7220000000000006E-2</v>
      </c>
      <c r="AS23" s="102">
        <f t="shared" si="14"/>
        <v>8.7220000000000006E-2</v>
      </c>
      <c r="AT23" s="102">
        <f t="shared" si="14"/>
        <v>8.7220000000000006E-2</v>
      </c>
      <c r="AU23" s="102">
        <f t="shared" si="14"/>
        <v>8.7220000000000006E-2</v>
      </c>
      <c r="AV23" s="102">
        <f t="shared" si="14"/>
        <v>8.7220000000000006E-2</v>
      </c>
      <c r="AW23" s="102">
        <f t="shared" si="14"/>
        <v>8.7220000000000006E-2</v>
      </c>
      <c r="AX23" s="102">
        <f t="shared" si="14"/>
        <v>8.7220000000000006E-2</v>
      </c>
      <c r="AY23" s="102">
        <f t="shared" si="14"/>
        <v>8.7220000000000006E-2</v>
      </c>
      <c r="AZ23" s="102">
        <f t="shared" si="14"/>
        <v>8.7220000000000006E-2</v>
      </c>
      <c r="BA23" s="102">
        <f t="shared" si="14"/>
        <v>8.7220000000000006E-2</v>
      </c>
      <c r="BB23" s="102">
        <f t="shared" si="14"/>
        <v>8.7220000000000006E-2</v>
      </c>
      <c r="BC23" s="102">
        <f t="shared" si="14"/>
        <v>8.7220000000000006E-2</v>
      </c>
      <c r="BD23" s="102">
        <f t="shared" si="14"/>
        <v>8.7220000000000006E-2</v>
      </c>
      <c r="BE23" s="102">
        <f t="shared" si="14"/>
        <v>8.7220000000000006E-2</v>
      </c>
      <c r="BF23" s="102">
        <f t="shared" si="14"/>
        <v>8.7220000000000006E-2</v>
      </c>
      <c r="BG23" s="102">
        <f t="shared" si="14"/>
        <v>8.7220000000000006E-2</v>
      </c>
      <c r="BH23" s="102">
        <f t="shared" si="14"/>
        <v>8.7220000000000006E-2</v>
      </c>
      <c r="BI23" s="102">
        <f t="shared" si="14"/>
        <v>8.7220000000000006E-2</v>
      </c>
      <c r="BJ23" s="102">
        <f t="shared" si="14"/>
        <v>8.7220000000000006E-2</v>
      </c>
      <c r="BK23" s="102">
        <f t="shared" si="14"/>
        <v>8.7220000000000006E-2</v>
      </c>
      <c r="BL23" s="102">
        <f t="shared" si="14"/>
        <v>8.7220000000000006E-2</v>
      </c>
      <c r="BM23" s="102">
        <f t="shared" si="14"/>
        <v>8.7220000000000006E-2</v>
      </c>
      <c r="BN23" s="102">
        <f t="shared" si="14"/>
        <v>8.7220000000000006E-2</v>
      </c>
      <c r="BO23" s="102">
        <f t="shared" si="14"/>
        <v>8.7220000000000006E-2</v>
      </c>
      <c r="BP23" s="102">
        <f t="shared" si="14"/>
        <v>8.7220000000000006E-2</v>
      </c>
      <c r="BQ23" s="102">
        <f t="shared" si="14"/>
        <v>8.7220000000000006E-2</v>
      </c>
      <c r="BR23" s="102">
        <f t="shared" si="14"/>
        <v>8.7220000000000006E-2</v>
      </c>
      <c r="BS23" s="102">
        <f t="shared" si="14"/>
        <v>8.7220000000000006E-2</v>
      </c>
      <c r="BT23" s="102">
        <f t="shared" si="14"/>
        <v>8.7220000000000006E-2</v>
      </c>
      <c r="BU23" s="102">
        <f t="shared" si="14"/>
        <v>8.7220000000000006E-2</v>
      </c>
      <c r="BV23" s="102">
        <f t="shared" si="14"/>
        <v>8.7220000000000006E-2</v>
      </c>
      <c r="BW23" s="102">
        <f t="shared" si="14"/>
        <v>8.7220000000000006E-2</v>
      </c>
      <c r="BX23" s="102">
        <f t="shared" si="14"/>
        <v>8.7220000000000006E-2</v>
      </c>
      <c r="BY23" s="102">
        <f t="shared" si="14"/>
        <v>8.7220000000000006E-2</v>
      </c>
      <c r="BZ23" s="102">
        <f t="shared" si="14"/>
        <v>8.7220000000000006E-2</v>
      </c>
      <c r="CA23" s="102">
        <f t="shared" si="14"/>
        <v>8.7220000000000006E-2</v>
      </c>
      <c r="CB23" s="102">
        <f t="shared" ref="CB23:CP23" si="15">AVERAGE(CB20,CB22)</f>
        <v>8.7220000000000006E-2</v>
      </c>
      <c r="CC23" s="102">
        <f t="shared" si="15"/>
        <v>8.7220000000000006E-2</v>
      </c>
      <c r="CD23" s="102">
        <f t="shared" si="15"/>
        <v>8.7220000000000006E-2</v>
      </c>
      <c r="CE23" s="102">
        <f t="shared" si="15"/>
        <v>8.7220000000000006E-2</v>
      </c>
      <c r="CF23" s="102">
        <f t="shared" si="15"/>
        <v>8.7220000000000006E-2</v>
      </c>
      <c r="CG23" s="102">
        <f t="shared" si="15"/>
        <v>8.7220000000000006E-2</v>
      </c>
      <c r="CH23" s="102">
        <f t="shared" si="15"/>
        <v>8.7220000000000006E-2</v>
      </c>
      <c r="CI23" s="102">
        <f t="shared" si="15"/>
        <v>8.7220000000000006E-2</v>
      </c>
      <c r="CJ23" s="102">
        <f t="shared" si="15"/>
        <v>8.7220000000000006E-2</v>
      </c>
      <c r="CK23" s="102">
        <f t="shared" si="15"/>
        <v>8.7220000000000006E-2</v>
      </c>
      <c r="CL23" s="102">
        <f t="shared" si="15"/>
        <v>8.7220000000000006E-2</v>
      </c>
      <c r="CM23" s="102">
        <f t="shared" si="15"/>
        <v>8.7220000000000006E-2</v>
      </c>
      <c r="CN23" s="102">
        <f t="shared" si="15"/>
        <v>8.7220000000000006E-2</v>
      </c>
      <c r="CO23" s="102">
        <f t="shared" si="15"/>
        <v>8.7220000000000006E-2</v>
      </c>
      <c r="CP23" s="102">
        <f t="shared" si="15"/>
        <v>8.7220000000000006E-2</v>
      </c>
    </row>
    <row r="24" spans="2:94" ht="18" x14ac:dyDescent="0.25">
      <c r="B24" s="37"/>
      <c r="C24" s="38"/>
      <c r="D24" s="38"/>
      <c r="E24" s="39"/>
      <c r="F24" s="81" t="s">
        <v>167</v>
      </c>
      <c r="G24" s="82">
        <v>3.1199999999999999E-2</v>
      </c>
      <c r="H24" s="83"/>
      <c r="I24" s="83"/>
      <c r="J24" s="83"/>
      <c r="K24" s="83"/>
      <c r="L24" s="83"/>
      <c r="M24" s="83"/>
      <c r="N24" s="101">
        <f>+N23*$G24+N21</f>
        <v>0</v>
      </c>
      <c r="O24" s="101">
        <f>+O23*$G24+O21</f>
        <v>0.83012281608585636</v>
      </c>
      <c r="P24" s="101">
        <f t="shared" ref="P24:CA24" si="16">+P23*$G24+P21</f>
        <v>0.83012281608585636</v>
      </c>
      <c r="Q24" s="101">
        <f>+Q23*$G24+Q21</f>
        <v>0.83012281608585636</v>
      </c>
      <c r="R24" s="101">
        <f t="shared" si="16"/>
        <v>0.83012281608585636</v>
      </c>
      <c r="S24" s="101">
        <f t="shared" si="16"/>
        <v>0.83012281608585636</v>
      </c>
      <c r="T24" s="101">
        <f t="shared" si="16"/>
        <v>0.90692786778311707</v>
      </c>
      <c r="U24" s="101">
        <f t="shared" si="16"/>
        <v>0.90692786778311707</v>
      </c>
      <c r="V24" s="101">
        <f t="shared" si="16"/>
        <v>0.90692786778311707</v>
      </c>
      <c r="W24" s="101">
        <f t="shared" si="16"/>
        <v>0.90692786778311707</v>
      </c>
      <c r="X24" s="101">
        <f t="shared" si="16"/>
        <v>0.90692786778311707</v>
      </c>
      <c r="Y24" s="101">
        <f t="shared" si="16"/>
        <v>0.99648619797392035</v>
      </c>
      <c r="Z24" s="101">
        <f t="shared" si="16"/>
        <v>0.99648619797392035</v>
      </c>
      <c r="AA24" s="101">
        <f t="shared" si="16"/>
        <v>0.99648619797392035</v>
      </c>
      <c r="AB24" s="101">
        <f t="shared" si="16"/>
        <v>0.99648619797392035</v>
      </c>
      <c r="AC24" s="101">
        <f t="shared" si="16"/>
        <v>0.99648619797392035</v>
      </c>
      <c r="AD24" s="101">
        <f t="shared" si="16"/>
        <v>5.505437617965935</v>
      </c>
      <c r="AE24" s="101">
        <f t="shared" si="16"/>
        <v>5.505437617965935</v>
      </c>
      <c r="AF24" s="101">
        <f t="shared" si="16"/>
        <v>5.505437617965935</v>
      </c>
      <c r="AG24" s="101">
        <f t="shared" si="16"/>
        <v>5.505437617965935</v>
      </c>
      <c r="AH24" s="101">
        <f t="shared" si="16"/>
        <v>5.505437617965935</v>
      </c>
      <c r="AI24" s="101">
        <f t="shared" si="16"/>
        <v>5.8771778287077696</v>
      </c>
      <c r="AJ24" s="101">
        <f t="shared" si="16"/>
        <v>5.8771778287077696</v>
      </c>
      <c r="AK24" s="101">
        <f t="shared" si="16"/>
        <v>5.8771778287077696</v>
      </c>
      <c r="AL24" s="101">
        <f t="shared" si="16"/>
        <v>5.8771778287077696</v>
      </c>
      <c r="AM24" s="101">
        <f t="shared" si="16"/>
        <v>5.8771778287077696</v>
      </c>
      <c r="AN24" s="101">
        <f t="shared" si="16"/>
        <v>0.17716126400000001</v>
      </c>
      <c r="AO24" s="101">
        <f t="shared" si="16"/>
        <v>0.17716126400000001</v>
      </c>
      <c r="AP24" s="101">
        <f t="shared" si="16"/>
        <v>0.17716126400000001</v>
      </c>
      <c r="AQ24" s="101">
        <f t="shared" si="16"/>
        <v>0.17716126400000001</v>
      </c>
      <c r="AR24" s="101">
        <f t="shared" si="16"/>
        <v>0.17716126400000001</v>
      </c>
      <c r="AS24" s="101">
        <f t="shared" si="16"/>
        <v>0.17716126400000001</v>
      </c>
      <c r="AT24" s="101">
        <f t="shared" si="16"/>
        <v>0.17716126400000001</v>
      </c>
      <c r="AU24" s="101">
        <f t="shared" si="16"/>
        <v>0.17716126400000001</v>
      </c>
      <c r="AV24" s="101">
        <f t="shared" si="16"/>
        <v>0.17716126400000001</v>
      </c>
      <c r="AW24" s="101">
        <f t="shared" si="16"/>
        <v>0.17716126400000001</v>
      </c>
      <c r="AX24" s="101">
        <f t="shared" si="16"/>
        <v>0.17716126400000001</v>
      </c>
      <c r="AY24" s="101">
        <f t="shared" si="16"/>
        <v>0.17716126400000001</v>
      </c>
      <c r="AZ24" s="101">
        <f t="shared" si="16"/>
        <v>0.17716126400000001</v>
      </c>
      <c r="BA24" s="101">
        <f t="shared" si="16"/>
        <v>0.17716126400000001</v>
      </c>
      <c r="BB24" s="101">
        <f t="shared" si="16"/>
        <v>0.17716126400000001</v>
      </c>
      <c r="BC24" s="101">
        <f t="shared" si="16"/>
        <v>0.17716126400000001</v>
      </c>
      <c r="BD24" s="101">
        <f t="shared" si="16"/>
        <v>0.17716126400000001</v>
      </c>
      <c r="BE24" s="101">
        <f t="shared" si="16"/>
        <v>0.17716126400000001</v>
      </c>
      <c r="BF24" s="101">
        <f t="shared" si="16"/>
        <v>0.17716126400000001</v>
      </c>
      <c r="BG24" s="101">
        <f t="shared" si="16"/>
        <v>0.17716126400000001</v>
      </c>
      <c r="BH24" s="101">
        <f t="shared" si="16"/>
        <v>0.17716126400000001</v>
      </c>
      <c r="BI24" s="101">
        <f t="shared" si="16"/>
        <v>0.17716126400000001</v>
      </c>
      <c r="BJ24" s="101">
        <f t="shared" si="16"/>
        <v>0.17716126400000001</v>
      </c>
      <c r="BK24" s="101">
        <f t="shared" si="16"/>
        <v>0.17716126400000001</v>
      </c>
      <c r="BL24" s="101">
        <f t="shared" si="16"/>
        <v>0.17716126400000001</v>
      </c>
      <c r="BM24" s="101">
        <f t="shared" si="16"/>
        <v>0.17716126400000001</v>
      </c>
      <c r="BN24" s="101">
        <f t="shared" si="16"/>
        <v>0.17716126400000001</v>
      </c>
      <c r="BO24" s="101">
        <f t="shared" si="16"/>
        <v>0.17716126400000001</v>
      </c>
      <c r="BP24" s="101">
        <f t="shared" si="16"/>
        <v>0.17716126400000001</v>
      </c>
      <c r="BQ24" s="101">
        <f t="shared" si="16"/>
        <v>0.17716126400000001</v>
      </c>
      <c r="BR24" s="101">
        <f t="shared" si="16"/>
        <v>0.17716126400000001</v>
      </c>
      <c r="BS24" s="101">
        <f t="shared" si="16"/>
        <v>0.17716126400000001</v>
      </c>
      <c r="BT24" s="101">
        <f t="shared" si="16"/>
        <v>0.17716126400000001</v>
      </c>
      <c r="BU24" s="101">
        <f t="shared" si="16"/>
        <v>0.17716126400000001</v>
      </c>
      <c r="BV24" s="101">
        <f t="shared" si="16"/>
        <v>0.17716126400000001</v>
      </c>
      <c r="BW24" s="101">
        <f t="shared" si="16"/>
        <v>0.17716126400000001</v>
      </c>
      <c r="BX24" s="101">
        <f t="shared" si="16"/>
        <v>0.17716126400000001</v>
      </c>
      <c r="BY24" s="101">
        <f t="shared" si="16"/>
        <v>0.17716126400000001</v>
      </c>
      <c r="BZ24" s="101">
        <f t="shared" si="16"/>
        <v>0.17716126400000001</v>
      </c>
      <c r="CA24" s="101">
        <f t="shared" si="16"/>
        <v>0.17716126400000001</v>
      </c>
      <c r="CB24" s="101">
        <f t="shared" ref="CB24:CP24" si="17">+CB23*$G24+CB21</f>
        <v>0.17716126400000001</v>
      </c>
      <c r="CC24" s="101">
        <f t="shared" si="17"/>
        <v>0.17716126400000001</v>
      </c>
      <c r="CD24" s="101">
        <f t="shared" si="17"/>
        <v>0.17716126400000001</v>
      </c>
      <c r="CE24" s="101">
        <f t="shared" si="17"/>
        <v>0.17716126400000001</v>
      </c>
      <c r="CF24" s="101">
        <f t="shared" si="17"/>
        <v>0.17716126400000001</v>
      </c>
      <c r="CG24" s="101">
        <f t="shared" si="17"/>
        <v>0.17716126400000001</v>
      </c>
      <c r="CH24" s="101">
        <f t="shared" si="17"/>
        <v>0.17716126400000001</v>
      </c>
      <c r="CI24" s="101">
        <f t="shared" si="17"/>
        <v>0.17716126400000001</v>
      </c>
      <c r="CJ24" s="101">
        <f t="shared" si="17"/>
        <v>0.17716126400000001</v>
      </c>
      <c r="CK24" s="101">
        <f t="shared" si="17"/>
        <v>0.17716126400000001</v>
      </c>
      <c r="CL24" s="101">
        <f t="shared" si="17"/>
        <v>0.17716126400000001</v>
      </c>
      <c r="CM24" s="101">
        <f t="shared" si="17"/>
        <v>0.17716126400000001</v>
      </c>
      <c r="CN24" s="101">
        <f t="shared" si="17"/>
        <v>0.17716126400000001</v>
      </c>
      <c r="CO24" s="101">
        <f t="shared" si="17"/>
        <v>0.17716126400000001</v>
      </c>
      <c r="CP24" s="101">
        <f t="shared" si="17"/>
        <v>0.17716126400000001</v>
      </c>
    </row>
    <row r="25" spans="2:94" ht="18" x14ac:dyDescent="0.25">
      <c r="B25" s="37"/>
      <c r="C25" s="38"/>
      <c r="D25" s="38"/>
      <c r="E25" s="39"/>
      <c r="F25" s="81"/>
      <c r="G25" s="82"/>
      <c r="H25" s="83"/>
      <c r="I25" s="83"/>
      <c r="J25" s="83"/>
      <c r="K25" s="83"/>
      <c r="L25" s="83"/>
      <c r="M25" s="83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</row>
    <row r="26" spans="2:94" x14ac:dyDescent="0.25">
      <c r="B26" s="37"/>
      <c r="C26" s="38"/>
      <c r="D26" s="38"/>
      <c r="E26" s="39"/>
      <c r="F26" s="38"/>
      <c r="G26" s="38"/>
      <c r="H26" s="38"/>
      <c r="I26" s="40"/>
      <c r="J26" s="41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</row>
    <row r="27" spans="2:94" x14ac:dyDescent="0.25">
      <c r="B27" s="37"/>
      <c r="C27" s="38"/>
      <c r="D27" s="38"/>
      <c r="E27" s="39"/>
      <c r="F27" s="38"/>
      <c r="G27" s="38"/>
      <c r="H27" s="38"/>
      <c r="I27" s="40"/>
      <c r="J27" s="41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</row>
    <row r="28" spans="2:94" ht="15.75" thickBot="1" x14ac:dyDescent="0.3">
      <c r="B28" s="37"/>
      <c r="C28" s="38"/>
      <c r="D28" s="38"/>
      <c r="E28" s="39"/>
      <c r="F28" s="38"/>
      <c r="G28" s="38"/>
      <c r="H28" s="38"/>
      <c r="I28" s="40"/>
      <c r="J28" s="41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</row>
    <row r="29" spans="2:94" ht="15.75" thickBot="1" x14ac:dyDescent="0.3">
      <c r="B29" s="126" t="s">
        <v>116</v>
      </c>
      <c r="C29" s="127"/>
      <c r="D29" s="42"/>
      <c r="E29" s="43"/>
      <c r="F29" s="42"/>
      <c r="G29" s="42"/>
      <c r="H29" s="42"/>
      <c r="I29" s="44"/>
      <c r="J29" s="45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</row>
    <row r="30" spans="2:94" x14ac:dyDescent="0.25">
      <c r="B30" s="128" t="s">
        <v>5</v>
      </c>
      <c r="C30" s="129" t="s">
        <v>6</v>
      </c>
      <c r="D30" s="130" t="s">
        <v>7</v>
      </c>
      <c r="E30" s="11" t="s">
        <v>8</v>
      </c>
      <c r="F30" s="130" t="s">
        <v>9</v>
      </c>
      <c r="G30" s="11" t="s">
        <v>10</v>
      </c>
      <c r="H30" s="131"/>
      <c r="I30" s="118" t="s">
        <v>12</v>
      </c>
      <c r="J30" s="118" t="s">
        <v>13</v>
      </c>
      <c r="K30" s="118" t="s">
        <v>14</v>
      </c>
      <c r="L30" s="118" t="s">
        <v>15</v>
      </c>
      <c r="M30" s="118" t="s">
        <v>16</v>
      </c>
      <c r="N30" s="118" t="s">
        <v>17</v>
      </c>
      <c r="O30" s="118" t="s">
        <v>18</v>
      </c>
      <c r="P30" s="118" t="s">
        <v>19</v>
      </c>
      <c r="Q30" s="118" t="s">
        <v>20</v>
      </c>
      <c r="R30" s="118" t="s">
        <v>21</v>
      </c>
      <c r="S30" s="118" t="s">
        <v>22</v>
      </c>
      <c r="T30" s="118" t="s">
        <v>23</v>
      </c>
      <c r="U30" s="118" t="s">
        <v>24</v>
      </c>
      <c r="V30" s="118" t="s">
        <v>25</v>
      </c>
      <c r="W30" s="118" t="s">
        <v>26</v>
      </c>
      <c r="X30" s="118" t="s">
        <v>27</v>
      </c>
      <c r="Y30" s="118" t="s">
        <v>28</v>
      </c>
      <c r="Z30" s="118" t="s">
        <v>29</v>
      </c>
      <c r="AA30" s="118" t="s">
        <v>30</v>
      </c>
      <c r="AB30" s="118" t="s">
        <v>31</v>
      </c>
      <c r="AC30" s="118" t="s">
        <v>32</v>
      </c>
      <c r="AD30" s="118" t="s">
        <v>33</v>
      </c>
      <c r="AE30" s="118" t="s">
        <v>34</v>
      </c>
      <c r="AF30" s="118" t="s">
        <v>35</v>
      </c>
      <c r="AG30" s="118" t="s">
        <v>36</v>
      </c>
      <c r="AH30" s="118" t="s">
        <v>37</v>
      </c>
      <c r="AI30" s="118" t="s">
        <v>38</v>
      </c>
      <c r="AJ30" s="118" t="s">
        <v>39</v>
      </c>
      <c r="AK30" s="118" t="s">
        <v>40</v>
      </c>
      <c r="AL30" s="118" t="s">
        <v>41</v>
      </c>
      <c r="AM30" s="118" t="s">
        <v>42</v>
      </c>
      <c r="AN30" s="118" t="s">
        <v>43</v>
      </c>
      <c r="AO30" s="118" t="s">
        <v>44</v>
      </c>
      <c r="AP30" s="118" t="s">
        <v>45</v>
      </c>
      <c r="AQ30" s="118" t="s">
        <v>46</v>
      </c>
      <c r="AR30" s="118" t="s">
        <v>47</v>
      </c>
      <c r="AS30" s="118" t="s">
        <v>48</v>
      </c>
      <c r="AT30" s="118" t="s">
        <v>49</v>
      </c>
      <c r="AU30" s="118" t="s">
        <v>50</v>
      </c>
      <c r="AV30" s="118" t="s">
        <v>51</v>
      </c>
      <c r="AW30" s="118" t="s">
        <v>52</v>
      </c>
      <c r="AX30" s="118" t="s">
        <v>53</v>
      </c>
      <c r="AY30" s="118" t="s">
        <v>54</v>
      </c>
      <c r="AZ30" s="118" t="s">
        <v>55</v>
      </c>
      <c r="BA30" s="118" t="s">
        <v>56</v>
      </c>
      <c r="BB30" s="118" t="s">
        <v>57</v>
      </c>
      <c r="BC30" s="118" t="s">
        <v>58</v>
      </c>
      <c r="BD30" s="118" t="s">
        <v>59</v>
      </c>
      <c r="BE30" s="118" t="s">
        <v>60</v>
      </c>
      <c r="BF30" s="118" t="s">
        <v>61</v>
      </c>
      <c r="BG30" s="118" t="s">
        <v>62</v>
      </c>
      <c r="BH30" s="118" t="s">
        <v>63</v>
      </c>
      <c r="BI30" s="118" t="s">
        <v>64</v>
      </c>
      <c r="BJ30" s="118" t="s">
        <v>65</v>
      </c>
      <c r="BK30" s="118" t="s">
        <v>66</v>
      </c>
      <c r="BL30" s="118" t="s">
        <v>67</v>
      </c>
      <c r="BM30" s="118" t="s">
        <v>68</v>
      </c>
      <c r="BN30" s="118" t="s">
        <v>69</v>
      </c>
      <c r="BO30" s="118" t="s">
        <v>70</v>
      </c>
      <c r="BP30" s="118" t="s">
        <v>71</v>
      </c>
      <c r="BQ30" s="118" t="s">
        <v>72</v>
      </c>
      <c r="BR30" s="118" t="s">
        <v>73</v>
      </c>
      <c r="BS30" s="118" t="s">
        <v>74</v>
      </c>
      <c r="BT30" s="118" t="s">
        <v>75</v>
      </c>
      <c r="BU30" s="118" t="s">
        <v>76</v>
      </c>
      <c r="BV30" s="118" t="s">
        <v>77</v>
      </c>
      <c r="BW30" s="118" t="s">
        <v>78</v>
      </c>
      <c r="BX30" s="118" t="s">
        <v>79</v>
      </c>
      <c r="BY30" s="118" t="s">
        <v>80</v>
      </c>
      <c r="BZ30" s="118" t="s">
        <v>81</v>
      </c>
      <c r="CA30" s="118" t="s">
        <v>82</v>
      </c>
      <c r="CB30" s="118" t="s">
        <v>83</v>
      </c>
      <c r="CC30" s="118" t="s">
        <v>84</v>
      </c>
      <c r="CD30" s="118" t="s">
        <v>85</v>
      </c>
      <c r="CE30" s="118" t="s">
        <v>86</v>
      </c>
      <c r="CF30" s="118" t="s">
        <v>87</v>
      </c>
      <c r="CG30" s="118" t="s">
        <v>88</v>
      </c>
      <c r="CH30" s="118" t="s">
        <v>89</v>
      </c>
      <c r="CI30" s="118" t="s">
        <v>90</v>
      </c>
      <c r="CJ30" s="118" t="s">
        <v>91</v>
      </c>
      <c r="CK30" s="118" t="s">
        <v>92</v>
      </c>
      <c r="CL30" s="118" t="s">
        <v>93</v>
      </c>
      <c r="CM30" s="118" t="s">
        <v>94</v>
      </c>
      <c r="CN30" s="118" t="s">
        <v>95</v>
      </c>
      <c r="CO30" s="118" t="s">
        <v>96</v>
      </c>
      <c r="CP30" s="132" t="s">
        <v>97</v>
      </c>
    </row>
    <row r="31" spans="2:94" ht="57.75" thickBot="1" x14ac:dyDescent="0.3">
      <c r="B31" s="111"/>
      <c r="C31" s="113"/>
      <c r="D31" s="115"/>
      <c r="E31" s="11" t="s">
        <v>98</v>
      </c>
      <c r="F31" s="115"/>
      <c r="G31" s="12" t="s">
        <v>99</v>
      </c>
      <c r="H31" s="11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20"/>
    </row>
    <row r="32" spans="2:94" x14ac:dyDescent="0.25">
      <c r="B32" s="121" t="s">
        <v>117</v>
      </c>
      <c r="C32" s="47"/>
      <c r="D32" s="13"/>
      <c r="E32" s="13" t="s">
        <v>105</v>
      </c>
      <c r="F32" s="15" t="s">
        <v>118</v>
      </c>
      <c r="G32" s="15"/>
      <c r="H32" s="13" t="s">
        <v>112</v>
      </c>
      <c r="I32" s="48"/>
      <c r="J32" s="49"/>
      <c r="K32" s="16"/>
      <c r="L32" s="17"/>
      <c r="M32" s="17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9"/>
    </row>
    <row r="33" spans="2:94" x14ac:dyDescent="0.25">
      <c r="B33" s="122"/>
      <c r="C33" s="50"/>
      <c r="D33" s="21"/>
      <c r="E33" s="21" t="s">
        <v>105</v>
      </c>
      <c r="F33" s="23" t="s">
        <v>118</v>
      </c>
      <c r="G33" s="23"/>
      <c r="H33" s="21" t="s">
        <v>119</v>
      </c>
      <c r="I33" s="51"/>
      <c r="J33" s="52"/>
      <c r="K33" s="24"/>
      <c r="L33" s="25"/>
      <c r="M33" s="25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7"/>
    </row>
    <row r="34" spans="2:94" ht="42.75" x14ac:dyDescent="0.25">
      <c r="B34" s="122"/>
      <c r="C34" s="50"/>
      <c r="D34" s="21"/>
      <c r="E34" s="21" t="s">
        <v>110</v>
      </c>
      <c r="F34" s="21" t="s">
        <v>120</v>
      </c>
      <c r="G34" s="21"/>
      <c r="H34" s="21" t="s">
        <v>112</v>
      </c>
      <c r="I34" s="53"/>
      <c r="J34" s="52"/>
      <c r="K34" s="24"/>
      <c r="L34" s="25"/>
      <c r="M34" s="25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7"/>
    </row>
    <row r="35" spans="2:94" ht="85.5" x14ac:dyDescent="0.25">
      <c r="B35" s="122"/>
      <c r="C35" s="50"/>
      <c r="D35" s="21"/>
      <c r="E35" s="21" t="s">
        <v>110</v>
      </c>
      <c r="F35" s="21" t="s">
        <v>121</v>
      </c>
      <c r="G35" s="21"/>
      <c r="H35" s="21" t="s">
        <v>112</v>
      </c>
      <c r="I35" s="53"/>
      <c r="J35" s="52"/>
      <c r="K35" s="24"/>
      <c r="L35" s="25"/>
      <c r="M35" s="25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7"/>
    </row>
    <row r="36" spans="2:94" ht="85.5" x14ac:dyDescent="0.25">
      <c r="B36" s="122"/>
      <c r="C36" s="50"/>
      <c r="D36" s="21"/>
      <c r="E36" s="21" t="s">
        <v>110</v>
      </c>
      <c r="F36" s="21" t="s">
        <v>122</v>
      </c>
      <c r="G36" s="21"/>
      <c r="H36" s="21" t="s">
        <v>112</v>
      </c>
      <c r="I36" s="53"/>
      <c r="J36" s="52"/>
      <c r="K36" s="24"/>
      <c r="L36" s="25"/>
      <c r="M36" s="25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7"/>
    </row>
    <row r="37" spans="2:94" ht="85.5" x14ac:dyDescent="0.25">
      <c r="B37" s="122"/>
      <c r="C37" s="50"/>
      <c r="D37" s="21"/>
      <c r="E37" s="21" t="s">
        <v>110</v>
      </c>
      <c r="F37" s="21" t="s">
        <v>123</v>
      </c>
      <c r="G37" s="21"/>
      <c r="H37" s="21" t="s">
        <v>112</v>
      </c>
      <c r="I37" s="51"/>
      <c r="J37" s="52"/>
      <c r="K37" s="24"/>
      <c r="L37" s="25"/>
      <c r="M37" s="25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7"/>
    </row>
    <row r="38" spans="2:94" x14ac:dyDescent="0.25">
      <c r="B38" s="122"/>
      <c r="C38" s="50"/>
      <c r="D38" s="21"/>
      <c r="E38" s="21" t="s">
        <v>110</v>
      </c>
      <c r="F38" s="21" t="s">
        <v>124</v>
      </c>
      <c r="G38" s="21"/>
      <c r="H38" s="21" t="s">
        <v>112</v>
      </c>
      <c r="I38" s="53"/>
      <c r="J38" s="52"/>
      <c r="K38" s="24"/>
      <c r="L38" s="25"/>
      <c r="M38" s="25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7"/>
    </row>
    <row r="39" spans="2:94" ht="42.75" x14ac:dyDescent="0.25">
      <c r="B39" s="122"/>
      <c r="C39" s="50"/>
      <c r="D39" s="21"/>
      <c r="E39" s="21" t="s">
        <v>110</v>
      </c>
      <c r="F39" s="21" t="s">
        <v>125</v>
      </c>
      <c r="G39" s="21"/>
      <c r="H39" s="21" t="s">
        <v>112</v>
      </c>
      <c r="I39" s="51"/>
      <c r="J39" s="54"/>
      <c r="K39" s="24"/>
      <c r="L39" s="25"/>
      <c r="M39" s="25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7"/>
    </row>
    <row r="40" spans="2:94" x14ac:dyDescent="0.25">
      <c r="B40" s="122"/>
      <c r="C40" s="50"/>
      <c r="D40" s="21"/>
      <c r="E40" s="21" t="s">
        <v>110</v>
      </c>
      <c r="F40" s="21" t="s">
        <v>126</v>
      </c>
      <c r="G40" s="21"/>
      <c r="H40" s="21" t="s">
        <v>112</v>
      </c>
      <c r="I40" s="53"/>
      <c r="J40" s="54"/>
      <c r="K40" s="24"/>
      <c r="L40" s="25"/>
      <c r="M40" s="25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7"/>
    </row>
    <row r="41" spans="2:94" ht="28.5" x14ac:dyDescent="0.25">
      <c r="B41" s="122"/>
      <c r="C41" s="50">
        <v>1</v>
      </c>
      <c r="D41" s="21" t="s">
        <v>127</v>
      </c>
      <c r="E41" s="21" t="s">
        <v>110</v>
      </c>
      <c r="F41" s="21" t="s">
        <v>128</v>
      </c>
      <c r="G41" s="21"/>
      <c r="H41" s="21" t="s">
        <v>112</v>
      </c>
      <c r="I41" s="53"/>
      <c r="J41" s="54"/>
      <c r="K41" s="24"/>
      <c r="L41" s="25"/>
      <c r="M41" s="25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7"/>
    </row>
    <row r="42" spans="2:94" ht="28.5" x14ac:dyDescent="0.25">
      <c r="B42" s="122"/>
      <c r="C42" s="50">
        <v>2</v>
      </c>
      <c r="D42" s="21"/>
      <c r="E42" s="21" t="s">
        <v>110</v>
      </c>
      <c r="F42" s="21" t="s">
        <v>128</v>
      </c>
      <c r="G42" s="21"/>
      <c r="H42" s="21" t="s">
        <v>112</v>
      </c>
      <c r="I42" s="53"/>
      <c r="J42" s="54"/>
      <c r="K42" s="24"/>
      <c r="L42" s="25"/>
      <c r="M42" s="25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7"/>
    </row>
    <row r="43" spans="2:94" ht="28.5" x14ac:dyDescent="0.25">
      <c r="B43" s="122"/>
      <c r="C43" s="50">
        <v>3</v>
      </c>
      <c r="D43" s="21"/>
      <c r="E43" s="21" t="s">
        <v>110</v>
      </c>
      <c r="F43" s="21" t="s">
        <v>128</v>
      </c>
      <c r="G43" s="21"/>
      <c r="H43" s="21" t="s">
        <v>112</v>
      </c>
      <c r="I43" s="53"/>
      <c r="J43" s="54"/>
      <c r="K43" s="24"/>
      <c r="L43" s="25"/>
      <c r="M43" s="25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7"/>
    </row>
    <row r="44" spans="2:94" ht="28.5" x14ac:dyDescent="0.25">
      <c r="B44" s="122"/>
      <c r="C44" s="50">
        <v>4</v>
      </c>
      <c r="D44" s="21"/>
      <c r="E44" s="21" t="s">
        <v>110</v>
      </c>
      <c r="F44" s="21" t="s">
        <v>128</v>
      </c>
      <c r="G44" s="21"/>
      <c r="H44" s="21" t="s">
        <v>112</v>
      </c>
      <c r="I44" s="53"/>
      <c r="J44" s="54"/>
      <c r="K44" s="24"/>
      <c r="L44" s="25"/>
      <c r="M44" s="25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7"/>
    </row>
    <row r="45" spans="2:94" ht="28.5" x14ac:dyDescent="0.25">
      <c r="B45" s="122"/>
      <c r="C45" s="50">
        <v>5</v>
      </c>
      <c r="D45" s="21"/>
      <c r="E45" s="21" t="s">
        <v>110</v>
      </c>
      <c r="F45" s="21" t="s">
        <v>128</v>
      </c>
      <c r="G45" s="21"/>
      <c r="H45" s="21" t="s">
        <v>112</v>
      </c>
      <c r="I45" s="53"/>
      <c r="J45" s="54"/>
      <c r="K45" s="24"/>
      <c r="L45" s="25"/>
      <c r="M45" s="25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7"/>
    </row>
    <row r="46" spans="2:94" ht="28.5" x14ac:dyDescent="0.25">
      <c r="B46" s="122"/>
      <c r="C46" s="50"/>
      <c r="D46" s="21"/>
      <c r="E46" s="21" t="s">
        <v>110</v>
      </c>
      <c r="F46" s="21" t="s">
        <v>129</v>
      </c>
      <c r="G46" s="21"/>
      <c r="H46" s="21" t="s">
        <v>112</v>
      </c>
      <c r="I46" s="55"/>
      <c r="J46" s="25"/>
      <c r="K46" s="25"/>
      <c r="L46" s="25"/>
      <c r="M46" s="25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7"/>
    </row>
    <row r="47" spans="2:94" x14ac:dyDescent="0.25">
      <c r="B47" s="122"/>
      <c r="C47" s="50"/>
      <c r="D47" s="21"/>
      <c r="E47" s="21" t="s">
        <v>110</v>
      </c>
      <c r="F47" s="21" t="s">
        <v>130</v>
      </c>
      <c r="G47" s="21"/>
      <c r="H47" s="21" t="s">
        <v>112</v>
      </c>
      <c r="I47" s="55"/>
      <c r="J47" s="25"/>
      <c r="K47" s="25"/>
      <c r="L47" s="25"/>
      <c r="M47" s="25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7"/>
    </row>
    <row r="48" spans="2:94" ht="71.25" x14ac:dyDescent="0.25">
      <c r="B48" s="122"/>
      <c r="C48" s="50"/>
      <c r="D48" s="21"/>
      <c r="E48" s="21" t="s">
        <v>110</v>
      </c>
      <c r="F48" s="21" t="s">
        <v>131</v>
      </c>
      <c r="G48" s="21"/>
      <c r="H48" s="21" t="s">
        <v>112</v>
      </c>
      <c r="I48" s="55"/>
      <c r="J48" s="25"/>
      <c r="K48" s="25"/>
      <c r="L48" s="25"/>
      <c r="M48" s="25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7"/>
    </row>
    <row r="49" spans="2:94" ht="28.5" x14ac:dyDescent="0.25">
      <c r="B49" s="122"/>
      <c r="C49" s="50"/>
      <c r="D49" s="21"/>
      <c r="E49" s="21" t="s">
        <v>110</v>
      </c>
      <c r="F49" s="21" t="s">
        <v>132</v>
      </c>
      <c r="G49" s="21"/>
      <c r="H49" s="21" t="s">
        <v>112</v>
      </c>
      <c r="I49" s="55"/>
      <c r="J49" s="25"/>
      <c r="K49" s="25"/>
      <c r="L49" s="25"/>
      <c r="M49" s="25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7"/>
    </row>
    <row r="50" spans="2:94" ht="142.5" x14ac:dyDescent="0.25">
      <c r="B50" s="122"/>
      <c r="C50" s="50"/>
      <c r="D50" s="21"/>
      <c r="E50" s="21" t="s">
        <v>110</v>
      </c>
      <c r="F50" s="21" t="s">
        <v>133</v>
      </c>
      <c r="G50" s="21"/>
      <c r="H50" s="21" t="s">
        <v>112</v>
      </c>
      <c r="I50" s="55"/>
      <c r="J50" s="25"/>
      <c r="K50" s="25"/>
      <c r="L50" s="25"/>
      <c r="M50" s="25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7"/>
    </row>
    <row r="51" spans="2:94" ht="42.75" x14ac:dyDescent="0.25">
      <c r="B51" s="122"/>
      <c r="C51" s="50"/>
      <c r="D51" s="21"/>
      <c r="E51" s="21" t="s">
        <v>110</v>
      </c>
      <c r="F51" s="21" t="s">
        <v>134</v>
      </c>
      <c r="G51" s="21"/>
      <c r="H51" s="21" t="s">
        <v>112</v>
      </c>
      <c r="I51" s="55"/>
      <c r="J51" s="25"/>
      <c r="K51" s="25"/>
      <c r="L51" s="25"/>
      <c r="M51" s="25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7"/>
    </row>
    <row r="52" spans="2:94" ht="28.5" x14ac:dyDescent="0.25">
      <c r="B52" s="122"/>
      <c r="C52" s="50"/>
      <c r="D52" s="21"/>
      <c r="E52" s="21" t="s">
        <v>110</v>
      </c>
      <c r="F52" s="21" t="s">
        <v>135</v>
      </c>
      <c r="G52" s="21"/>
      <c r="H52" s="21" t="s">
        <v>112</v>
      </c>
      <c r="I52" s="55"/>
      <c r="J52" s="25"/>
      <c r="K52" s="25"/>
      <c r="L52" s="25"/>
      <c r="M52" s="25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7"/>
    </row>
    <row r="53" spans="2:94" ht="42.75" x14ac:dyDescent="0.25">
      <c r="B53" s="122"/>
      <c r="C53" s="50"/>
      <c r="D53" s="21"/>
      <c r="E53" s="21" t="s">
        <v>110</v>
      </c>
      <c r="F53" s="21" t="s">
        <v>136</v>
      </c>
      <c r="G53" s="21"/>
      <c r="H53" s="21" t="s">
        <v>112</v>
      </c>
      <c r="I53" s="55"/>
      <c r="J53" s="25"/>
      <c r="K53" s="25"/>
      <c r="L53" s="25"/>
      <c r="M53" s="25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7"/>
    </row>
    <row r="54" spans="2:94" ht="42.75" x14ac:dyDescent="0.25">
      <c r="B54" s="122"/>
      <c r="C54" s="50"/>
      <c r="D54" s="21"/>
      <c r="E54" s="21" t="s">
        <v>110</v>
      </c>
      <c r="F54" s="21" t="s">
        <v>137</v>
      </c>
      <c r="G54" s="21"/>
      <c r="H54" s="21" t="s">
        <v>112</v>
      </c>
      <c r="I54" s="55"/>
      <c r="J54" s="25"/>
      <c r="K54" s="25"/>
      <c r="L54" s="25"/>
      <c r="M54" s="25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7"/>
    </row>
    <row r="55" spans="2:94" ht="42.75" x14ac:dyDescent="0.25">
      <c r="B55" s="122"/>
      <c r="C55" s="50"/>
      <c r="D55" s="21"/>
      <c r="E55" s="21" t="s">
        <v>110</v>
      </c>
      <c r="F55" s="21" t="s">
        <v>138</v>
      </c>
      <c r="G55" s="21"/>
      <c r="H55" s="21" t="s">
        <v>112</v>
      </c>
      <c r="I55" s="55"/>
      <c r="J55" s="25"/>
      <c r="K55" s="25"/>
      <c r="L55" s="25"/>
      <c r="M55" s="25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7"/>
    </row>
    <row r="56" spans="2:94" x14ac:dyDescent="0.25">
      <c r="B56" s="122"/>
      <c r="C56" s="50"/>
      <c r="D56" s="21"/>
      <c r="E56" s="21" t="s">
        <v>110</v>
      </c>
      <c r="F56" s="21" t="s">
        <v>139</v>
      </c>
      <c r="G56" s="21"/>
      <c r="H56" s="21" t="s">
        <v>112</v>
      </c>
      <c r="I56" s="55"/>
      <c r="J56" s="25"/>
      <c r="K56" s="25"/>
      <c r="L56" s="25"/>
      <c r="M56" s="25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7"/>
    </row>
    <row r="57" spans="2:94" ht="42.75" x14ac:dyDescent="0.25">
      <c r="B57" s="122"/>
      <c r="C57" s="50"/>
      <c r="D57" s="21"/>
      <c r="E57" s="21" t="s">
        <v>110</v>
      </c>
      <c r="F57" s="21" t="s">
        <v>140</v>
      </c>
      <c r="G57" s="21"/>
      <c r="H57" s="21" t="s">
        <v>112</v>
      </c>
      <c r="I57" s="55"/>
      <c r="J57" s="25"/>
      <c r="K57" s="25"/>
      <c r="L57" s="25"/>
      <c r="M57" s="25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7"/>
    </row>
    <row r="58" spans="2:94" ht="85.5" x14ac:dyDescent="0.25">
      <c r="B58" s="122"/>
      <c r="C58" s="50"/>
      <c r="D58" s="21"/>
      <c r="E58" s="21" t="s">
        <v>110</v>
      </c>
      <c r="F58" s="21" t="s">
        <v>141</v>
      </c>
      <c r="G58" s="21"/>
      <c r="H58" s="21" t="s">
        <v>112</v>
      </c>
      <c r="I58" s="55"/>
      <c r="J58" s="25"/>
      <c r="K58" s="25"/>
      <c r="L58" s="25"/>
      <c r="M58" s="25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7"/>
    </row>
    <row r="59" spans="2:94" ht="28.5" x14ac:dyDescent="0.25">
      <c r="B59" s="122"/>
      <c r="C59" s="50"/>
      <c r="D59" s="21"/>
      <c r="E59" s="21" t="s">
        <v>110</v>
      </c>
      <c r="F59" s="21" t="s">
        <v>142</v>
      </c>
      <c r="G59" s="21"/>
      <c r="H59" s="21" t="s">
        <v>112</v>
      </c>
      <c r="I59" s="55"/>
      <c r="J59" s="25"/>
      <c r="K59" s="25"/>
      <c r="L59" s="25"/>
      <c r="M59" s="25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7"/>
    </row>
    <row r="60" spans="2:94" ht="28.5" x14ac:dyDescent="0.25">
      <c r="B60" s="122"/>
      <c r="C60" s="50"/>
      <c r="D60" s="21"/>
      <c r="E60" s="21" t="s">
        <v>110</v>
      </c>
      <c r="F60" s="21" t="s">
        <v>143</v>
      </c>
      <c r="G60" s="21"/>
      <c r="H60" s="21" t="s">
        <v>112</v>
      </c>
      <c r="I60" s="55"/>
      <c r="J60" s="25"/>
      <c r="K60" s="25"/>
      <c r="L60" s="25"/>
      <c r="M60" s="25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7"/>
    </row>
    <row r="61" spans="2:94" ht="28.5" x14ac:dyDescent="0.25">
      <c r="B61" s="122"/>
      <c r="C61" s="50"/>
      <c r="D61" s="21"/>
      <c r="E61" s="21" t="s">
        <v>110</v>
      </c>
      <c r="F61" s="21" t="s">
        <v>144</v>
      </c>
      <c r="G61" s="21"/>
      <c r="H61" s="21" t="s">
        <v>112</v>
      </c>
      <c r="I61" s="55"/>
      <c r="J61" s="25"/>
      <c r="K61" s="25"/>
      <c r="L61" s="25"/>
      <c r="M61" s="25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7"/>
    </row>
    <row r="62" spans="2:94" ht="28.5" x14ac:dyDescent="0.25">
      <c r="B62" s="122"/>
      <c r="C62" s="50"/>
      <c r="D62" s="21"/>
      <c r="E62" s="21" t="s">
        <v>110</v>
      </c>
      <c r="F62" s="21" t="s">
        <v>145</v>
      </c>
      <c r="G62" s="21"/>
      <c r="H62" s="21" t="s">
        <v>112</v>
      </c>
      <c r="I62" s="55"/>
      <c r="J62" s="25"/>
      <c r="K62" s="25"/>
      <c r="L62" s="25"/>
      <c r="M62" s="25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7"/>
    </row>
    <row r="63" spans="2:94" ht="28.5" x14ac:dyDescent="0.25">
      <c r="B63" s="122"/>
      <c r="C63" s="50"/>
      <c r="D63" s="21"/>
      <c r="E63" s="21" t="s">
        <v>110</v>
      </c>
      <c r="F63" s="21" t="s">
        <v>146</v>
      </c>
      <c r="G63" s="21"/>
      <c r="H63" s="21" t="s">
        <v>112</v>
      </c>
      <c r="I63" s="55"/>
      <c r="J63" s="25"/>
      <c r="K63" s="25"/>
      <c r="L63" s="25"/>
      <c r="M63" s="25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7"/>
    </row>
    <row r="64" spans="2:94" ht="71.25" x14ac:dyDescent="0.25">
      <c r="B64" s="122"/>
      <c r="C64" s="50"/>
      <c r="D64" s="21"/>
      <c r="E64" s="21" t="s">
        <v>110</v>
      </c>
      <c r="F64" s="21" t="s">
        <v>147</v>
      </c>
      <c r="G64" s="21"/>
      <c r="H64" s="21" t="s">
        <v>112</v>
      </c>
      <c r="I64" s="25"/>
      <c r="J64" s="25"/>
      <c r="K64" s="25"/>
      <c r="L64" s="25"/>
      <c r="M64" s="25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7"/>
    </row>
    <row r="65" spans="2:94" x14ac:dyDescent="0.25">
      <c r="B65" s="122"/>
      <c r="C65" s="50"/>
      <c r="D65" s="21"/>
      <c r="E65" s="21" t="s">
        <v>110</v>
      </c>
      <c r="F65" s="21" t="s">
        <v>148</v>
      </c>
      <c r="G65" s="21"/>
      <c r="H65" s="21" t="s">
        <v>112</v>
      </c>
      <c r="I65" s="25"/>
      <c r="J65" s="25"/>
      <c r="K65" s="25"/>
      <c r="L65" s="25"/>
      <c r="M65" s="25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7"/>
    </row>
    <row r="66" spans="2:94" x14ac:dyDescent="0.25">
      <c r="B66" s="122"/>
      <c r="C66" s="50"/>
      <c r="D66" s="21"/>
      <c r="E66" s="21" t="s">
        <v>110</v>
      </c>
      <c r="F66" s="21" t="s">
        <v>149</v>
      </c>
      <c r="G66" s="21"/>
      <c r="H66" s="21" t="s">
        <v>112</v>
      </c>
      <c r="I66" s="25"/>
      <c r="J66" s="25"/>
      <c r="K66" s="25"/>
      <c r="L66" s="25"/>
      <c r="M66" s="25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7"/>
    </row>
    <row r="67" spans="2:94" x14ac:dyDescent="0.25">
      <c r="B67" s="122"/>
      <c r="C67" s="50"/>
      <c r="D67" s="21"/>
      <c r="E67" s="21" t="s">
        <v>110</v>
      </c>
      <c r="F67" s="21" t="s">
        <v>150</v>
      </c>
      <c r="G67" s="21"/>
      <c r="H67" s="21" t="s">
        <v>112</v>
      </c>
      <c r="I67" s="25"/>
      <c r="J67" s="25"/>
      <c r="K67" s="25"/>
      <c r="L67" s="25"/>
      <c r="M67" s="25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7"/>
    </row>
    <row r="68" spans="2:94" x14ac:dyDescent="0.25">
      <c r="B68" s="122"/>
      <c r="C68" s="50"/>
      <c r="D68" s="21"/>
      <c r="E68" s="21" t="s">
        <v>110</v>
      </c>
      <c r="F68" s="21" t="s">
        <v>151</v>
      </c>
      <c r="G68" s="21"/>
      <c r="H68" s="21" t="s">
        <v>112</v>
      </c>
      <c r="I68" s="25"/>
      <c r="J68" s="25"/>
      <c r="K68" s="25"/>
      <c r="L68" s="25"/>
      <c r="M68" s="25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7"/>
    </row>
    <row r="69" spans="2:94" ht="28.5" x14ac:dyDescent="0.25">
      <c r="B69" s="122"/>
      <c r="C69" s="50"/>
      <c r="D69" s="21"/>
      <c r="E69" s="21" t="s">
        <v>110</v>
      </c>
      <c r="F69" s="21" t="s">
        <v>152</v>
      </c>
      <c r="G69" s="21"/>
      <c r="H69" s="21" t="s">
        <v>112</v>
      </c>
      <c r="I69" s="25"/>
      <c r="J69" s="25"/>
      <c r="K69" s="25"/>
      <c r="L69" s="25"/>
      <c r="M69" s="25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7"/>
    </row>
    <row r="70" spans="2:94" x14ac:dyDescent="0.25">
      <c r="B70" s="122"/>
      <c r="C70" s="50"/>
      <c r="D70" s="21"/>
      <c r="E70" s="21" t="s">
        <v>153</v>
      </c>
      <c r="F70" s="21"/>
      <c r="G70" s="21"/>
      <c r="H70" s="21"/>
      <c r="I70" s="25"/>
      <c r="J70" s="25"/>
      <c r="K70" s="25"/>
      <c r="L70" s="25"/>
      <c r="M70" s="25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7"/>
    </row>
    <row r="71" spans="2:94" x14ac:dyDescent="0.25">
      <c r="B71" s="122"/>
      <c r="C71" s="56"/>
      <c r="D71" s="26"/>
      <c r="E71" s="21" t="s">
        <v>154</v>
      </c>
      <c r="F71" s="21"/>
      <c r="G71" s="26"/>
      <c r="H71" s="26"/>
      <c r="I71" s="25"/>
      <c r="J71" s="25"/>
      <c r="K71" s="25"/>
      <c r="L71" s="25"/>
      <c r="M71" s="25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7"/>
    </row>
    <row r="72" spans="2:94" ht="15.75" thickBot="1" x14ac:dyDescent="0.3">
      <c r="B72" s="122"/>
      <c r="C72" s="57"/>
      <c r="D72" s="58"/>
      <c r="E72" s="59" t="s">
        <v>155</v>
      </c>
      <c r="F72" s="59"/>
      <c r="G72" s="58"/>
      <c r="H72" s="58"/>
      <c r="I72" s="60"/>
      <c r="J72" s="60"/>
      <c r="K72" s="60"/>
      <c r="L72" s="60"/>
      <c r="M72" s="60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35"/>
    </row>
  </sheetData>
  <mergeCells count="187">
    <mergeCell ref="CO30:CO31"/>
    <mergeCell ref="CP30:CP31"/>
    <mergeCell ref="B32:B72"/>
    <mergeCell ref="CI30:CI31"/>
    <mergeCell ref="CJ30:CJ31"/>
    <mergeCell ref="CK30:CK31"/>
    <mergeCell ref="CL30:CL31"/>
    <mergeCell ref="CM30:CM31"/>
    <mergeCell ref="CN30:CN31"/>
    <mergeCell ref="CC30:CC31"/>
    <mergeCell ref="CD30:CD31"/>
    <mergeCell ref="CE30:CE31"/>
    <mergeCell ref="CF30:CF31"/>
    <mergeCell ref="CG30:CG31"/>
    <mergeCell ref="CH30:CH31"/>
    <mergeCell ref="BW30:BW31"/>
    <mergeCell ref="BX30:BX31"/>
    <mergeCell ref="BY30:BY31"/>
    <mergeCell ref="BZ30:BZ31"/>
    <mergeCell ref="CA30:CA31"/>
    <mergeCell ref="CB30:CB31"/>
    <mergeCell ref="BQ30:BQ31"/>
    <mergeCell ref="BR30:BR31"/>
    <mergeCell ref="BS30:BS31"/>
    <mergeCell ref="BT30:BT31"/>
    <mergeCell ref="BU30:BU31"/>
    <mergeCell ref="BV30:BV31"/>
    <mergeCell ref="BK30:BK31"/>
    <mergeCell ref="BL30:BL31"/>
    <mergeCell ref="BM30:BM31"/>
    <mergeCell ref="BN30:BN31"/>
    <mergeCell ref="BO30:BO31"/>
    <mergeCell ref="BP30:BP31"/>
    <mergeCell ref="BE30:BE31"/>
    <mergeCell ref="BF30:BF31"/>
    <mergeCell ref="BG30:BG31"/>
    <mergeCell ref="BH30:BH31"/>
    <mergeCell ref="BI30:BI31"/>
    <mergeCell ref="BJ30:BJ31"/>
    <mergeCell ref="AY30:AY31"/>
    <mergeCell ref="AZ30:AZ31"/>
    <mergeCell ref="BA30:BA31"/>
    <mergeCell ref="BB30:BB31"/>
    <mergeCell ref="BC30:BC31"/>
    <mergeCell ref="BD30:BD31"/>
    <mergeCell ref="AS30:AS31"/>
    <mergeCell ref="AT30:AT31"/>
    <mergeCell ref="AU30:AU31"/>
    <mergeCell ref="AV30:AV31"/>
    <mergeCell ref="AW30:AW31"/>
    <mergeCell ref="AX30:AX31"/>
    <mergeCell ref="AM30:AM31"/>
    <mergeCell ref="AN30:AN31"/>
    <mergeCell ref="AO30:AO31"/>
    <mergeCell ref="AP30:AP31"/>
    <mergeCell ref="AQ30:AQ31"/>
    <mergeCell ref="AR30:AR31"/>
    <mergeCell ref="AG30:AG31"/>
    <mergeCell ref="AH30:AH31"/>
    <mergeCell ref="AI30:AI31"/>
    <mergeCell ref="AJ30:AJ31"/>
    <mergeCell ref="AK30:AK31"/>
    <mergeCell ref="AL30:AL31"/>
    <mergeCell ref="AA30:AA31"/>
    <mergeCell ref="AB30:AB31"/>
    <mergeCell ref="AC30:AC31"/>
    <mergeCell ref="AD30:AD31"/>
    <mergeCell ref="AE30:AE31"/>
    <mergeCell ref="AF30:AF31"/>
    <mergeCell ref="U30:U31"/>
    <mergeCell ref="V30:V31"/>
    <mergeCell ref="W30:W31"/>
    <mergeCell ref="X30:X31"/>
    <mergeCell ref="Y30:Y31"/>
    <mergeCell ref="Z30:Z31"/>
    <mergeCell ref="O30:O31"/>
    <mergeCell ref="P30:P31"/>
    <mergeCell ref="Q30:Q31"/>
    <mergeCell ref="R30:R31"/>
    <mergeCell ref="S30:S31"/>
    <mergeCell ref="T30:T31"/>
    <mergeCell ref="I30:I31"/>
    <mergeCell ref="J30:J31"/>
    <mergeCell ref="K30:K31"/>
    <mergeCell ref="L30:L31"/>
    <mergeCell ref="M30:M31"/>
    <mergeCell ref="N30:N31"/>
    <mergeCell ref="CO5:CO6"/>
    <mergeCell ref="CP5:CP6"/>
    <mergeCell ref="B7:B15"/>
    <mergeCell ref="I15:M15"/>
    <mergeCell ref="B29:C29"/>
    <mergeCell ref="B30:B31"/>
    <mergeCell ref="C30:C31"/>
    <mergeCell ref="D30:D31"/>
    <mergeCell ref="F30:F31"/>
    <mergeCell ref="H30:H31"/>
    <mergeCell ref="CI5:CI6"/>
    <mergeCell ref="CJ5:CJ6"/>
    <mergeCell ref="CK5:CK6"/>
    <mergeCell ref="CL5:CL6"/>
    <mergeCell ref="CM5:CM6"/>
    <mergeCell ref="CN5:CN6"/>
    <mergeCell ref="CC5:CC6"/>
    <mergeCell ref="CD5:CD6"/>
    <mergeCell ref="CE5:CE6"/>
    <mergeCell ref="CF5:CF6"/>
    <mergeCell ref="CG5:CG6"/>
    <mergeCell ref="CH5:CH6"/>
    <mergeCell ref="BW5:BW6"/>
    <mergeCell ref="BX5:BX6"/>
    <mergeCell ref="BY5:BY6"/>
    <mergeCell ref="BZ5:BZ6"/>
    <mergeCell ref="CA5:CA6"/>
    <mergeCell ref="CB5:CB6"/>
    <mergeCell ref="BQ5:BQ6"/>
    <mergeCell ref="BR5:BR6"/>
    <mergeCell ref="BS5:BS6"/>
    <mergeCell ref="BT5:BT6"/>
    <mergeCell ref="BU5:BU6"/>
    <mergeCell ref="BV5:BV6"/>
    <mergeCell ref="BK5:BK6"/>
    <mergeCell ref="BL5:BL6"/>
    <mergeCell ref="BM5:BM6"/>
    <mergeCell ref="BN5:BN6"/>
    <mergeCell ref="BO5:BO6"/>
    <mergeCell ref="BP5:BP6"/>
    <mergeCell ref="BE5:BE6"/>
    <mergeCell ref="BF5:BF6"/>
    <mergeCell ref="BG5:BG6"/>
    <mergeCell ref="BH5:BH6"/>
    <mergeCell ref="BI5:BI6"/>
    <mergeCell ref="BJ5:BJ6"/>
    <mergeCell ref="AY5:AY6"/>
    <mergeCell ref="AZ5:AZ6"/>
    <mergeCell ref="BA5:BA6"/>
    <mergeCell ref="BB5:BB6"/>
    <mergeCell ref="BC5:BC6"/>
    <mergeCell ref="BD5:BD6"/>
    <mergeCell ref="AS5:AS6"/>
    <mergeCell ref="AT5:AT6"/>
    <mergeCell ref="AU5:AU6"/>
    <mergeCell ref="AV5:AV6"/>
    <mergeCell ref="AW5:AW6"/>
    <mergeCell ref="AX5:AX6"/>
    <mergeCell ref="AM5:AM6"/>
    <mergeCell ref="AN5:AN6"/>
    <mergeCell ref="AO5:AO6"/>
    <mergeCell ref="AP5:AP6"/>
    <mergeCell ref="AQ5:AQ6"/>
    <mergeCell ref="AR5:AR6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B4:C4"/>
    <mergeCell ref="B5:B6"/>
    <mergeCell ref="C5:C6"/>
    <mergeCell ref="D5:D6"/>
    <mergeCell ref="F5:F6"/>
    <mergeCell ref="H5:H6"/>
  </mergeCells>
  <hyperlinks>
    <hyperlink ref="G1" location="TITLE PAGE!A1" display="TITLE PAGE!A1" xr:uid="{9C5743DD-575D-4D29-AD2C-4293A583848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93D47-F7FF-4DD9-9750-C6BD17FF9FF7}">
  <dimension ref="B1:CP71"/>
  <sheetViews>
    <sheetView zoomScale="70" zoomScaleNormal="70" workbookViewId="0">
      <selection activeCell="B1" sqref="B1"/>
    </sheetView>
  </sheetViews>
  <sheetFormatPr defaultRowHeight="15" x14ac:dyDescent="0.25"/>
  <cols>
    <col min="3" max="3" width="31.7109375" customWidth="1"/>
    <col min="4" max="4" width="34.140625" customWidth="1"/>
    <col min="5" max="5" width="24" customWidth="1"/>
    <col min="6" max="6" width="15.5703125" customWidth="1"/>
    <col min="7" max="7" width="18.7109375" customWidth="1"/>
    <col min="9" max="9" width="18" bestFit="1" customWidth="1"/>
  </cols>
  <sheetData>
    <row r="1" spans="2:94" ht="45.75" thickBot="1" x14ac:dyDescent="0.3">
      <c r="B1" s="1" t="s">
        <v>0</v>
      </c>
      <c r="C1" s="2" t="s">
        <v>1</v>
      </c>
      <c r="D1" s="3" t="s">
        <v>2</v>
      </c>
      <c r="E1" s="5">
        <v>2</v>
      </c>
      <c r="F1" s="6"/>
      <c r="G1" s="7" t="s">
        <v>3</v>
      </c>
      <c r="H1" s="8"/>
      <c r="I1" s="6"/>
      <c r="J1" s="9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</row>
    <row r="2" spans="2:94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</row>
    <row r="3" spans="2:94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</row>
    <row r="4" spans="2:94" ht="15.75" thickBot="1" x14ac:dyDescent="0.3">
      <c r="B4" s="108" t="s">
        <v>4</v>
      </c>
      <c r="C4" s="109"/>
      <c r="D4" s="9"/>
      <c r="E4" s="9"/>
      <c r="F4" s="9"/>
      <c r="G4" s="9"/>
      <c r="H4" s="9"/>
      <c r="I4" s="9"/>
      <c r="J4" s="9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</row>
    <row r="5" spans="2:94" x14ac:dyDescent="0.25">
      <c r="B5" s="110" t="s">
        <v>5</v>
      </c>
      <c r="C5" s="112" t="s">
        <v>6</v>
      </c>
      <c r="D5" s="114" t="s">
        <v>7</v>
      </c>
      <c r="E5" s="10" t="s">
        <v>8</v>
      </c>
      <c r="F5" s="114" t="s">
        <v>9</v>
      </c>
      <c r="G5" s="10" t="s">
        <v>10</v>
      </c>
      <c r="H5" s="116" t="s">
        <v>11</v>
      </c>
      <c r="I5" s="106" t="s">
        <v>12</v>
      </c>
      <c r="J5" s="106" t="s">
        <v>13</v>
      </c>
      <c r="K5" s="106" t="s">
        <v>14</v>
      </c>
      <c r="L5" s="106" t="s">
        <v>15</v>
      </c>
      <c r="M5" s="106" t="s">
        <v>16</v>
      </c>
      <c r="N5" s="106" t="s">
        <v>17</v>
      </c>
      <c r="O5" s="106" t="s">
        <v>18</v>
      </c>
      <c r="P5" s="106" t="s">
        <v>19</v>
      </c>
      <c r="Q5" s="106" t="s">
        <v>20</v>
      </c>
      <c r="R5" s="106" t="s">
        <v>21</v>
      </c>
      <c r="S5" s="106" t="s">
        <v>22</v>
      </c>
      <c r="T5" s="106" t="s">
        <v>23</v>
      </c>
      <c r="U5" s="106" t="s">
        <v>24</v>
      </c>
      <c r="V5" s="106" t="s">
        <v>25</v>
      </c>
      <c r="W5" s="106" t="s">
        <v>26</v>
      </c>
      <c r="X5" s="106" t="s">
        <v>27</v>
      </c>
      <c r="Y5" s="106" t="s">
        <v>28</v>
      </c>
      <c r="Z5" s="106" t="s">
        <v>29</v>
      </c>
      <c r="AA5" s="106" t="s">
        <v>30</v>
      </c>
      <c r="AB5" s="106" t="s">
        <v>31</v>
      </c>
      <c r="AC5" s="106" t="s">
        <v>32</v>
      </c>
      <c r="AD5" s="106" t="s">
        <v>33</v>
      </c>
      <c r="AE5" s="106" t="s">
        <v>34</v>
      </c>
      <c r="AF5" s="106" t="s">
        <v>35</v>
      </c>
      <c r="AG5" s="106" t="s">
        <v>36</v>
      </c>
      <c r="AH5" s="106" t="s">
        <v>37</v>
      </c>
      <c r="AI5" s="106" t="s">
        <v>38</v>
      </c>
      <c r="AJ5" s="106" t="s">
        <v>39</v>
      </c>
      <c r="AK5" s="106" t="s">
        <v>40</v>
      </c>
      <c r="AL5" s="106" t="s">
        <v>41</v>
      </c>
      <c r="AM5" s="106" t="s">
        <v>42</v>
      </c>
      <c r="AN5" s="106" t="s">
        <v>43</v>
      </c>
      <c r="AO5" s="106" t="s">
        <v>44</v>
      </c>
      <c r="AP5" s="106" t="s">
        <v>45</v>
      </c>
      <c r="AQ5" s="106" t="s">
        <v>46</v>
      </c>
      <c r="AR5" s="106" t="s">
        <v>47</v>
      </c>
      <c r="AS5" s="106" t="s">
        <v>48</v>
      </c>
      <c r="AT5" s="106" t="s">
        <v>49</v>
      </c>
      <c r="AU5" s="106" t="s">
        <v>50</v>
      </c>
      <c r="AV5" s="106" t="s">
        <v>51</v>
      </c>
      <c r="AW5" s="106" t="s">
        <v>52</v>
      </c>
      <c r="AX5" s="106" t="s">
        <v>53</v>
      </c>
      <c r="AY5" s="106" t="s">
        <v>54</v>
      </c>
      <c r="AZ5" s="106" t="s">
        <v>55</v>
      </c>
      <c r="BA5" s="106" t="s">
        <v>56</v>
      </c>
      <c r="BB5" s="106" t="s">
        <v>57</v>
      </c>
      <c r="BC5" s="106" t="s">
        <v>58</v>
      </c>
      <c r="BD5" s="106" t="s">
        <v>59</v>
      </c>
      <c r="BE5" s="106" t="s">
        <v>60</v>
      </c>
      <c r="BF5" s="106" t="s">
        <v>61</v>
      </c>
      <c r="BG5" s="106" t="s">
        <v>62</v>
      </c>
      <c r="BH5" s="106" t="s">
        <v>63</v>
      </c>
      <c r="BI5" s="106" t="s">
        <v>64</v>
      </c>
      <c r="BJ5" s="106" t="s">
        <v>65</v>
      </c>
      <c r="BK5" s="106" t="s">
        <v>66</v>
      </c>
      <c r="BL5" s="106" t="s">
        <v>67</v>
      </c>
      <c r="BM5" s="106" t="s">
        <v>68</v>
      </c>
      <c r="BN5" s="106" t="s">
        <v>69</v>
      </c>
      <c r="BO5" s="106" t="s">
        <v>70</v>
      </c>
      <c r="BP5" s="106" t="s">
        <v>71</v>
      </c>
      <c r="BQ5" s="106" t="s">
        <v>72</v>
      </c>
      <c r="BR5" s="106" t="s">
        <v>73</v>
      </c>
      <c r="BS5" s="106" t="s">
        <v>74</v>
      </c>
      <c r="BT5" s="106" t="s">
        <v>75</v>
      </c>
      <c r="BU5" s="106" t="s">
        <v>76</v>
      </c>
      <c r="BV5" s="106" t="s">
        <v>77</v>
      </c>
      <c r="BW5" s="106" t="s">
        <v>78</v>
      </c>
      <c r="BX5" s="106" t="s">
        <v>79</v>
      </c>
      <c r="BY5" s="106" t="s">
        <v>80</v>
      </c>
      <c r="BZ5" s="106" t="s">
        <v>81</v>
      </c>
      <c r="CA5" s="106" t="s">
        <v>82</v>
      </c>
      <c r="CB5" s="106" t="s">
        <v>83</v>
      </c>
      <c r="CC5" s="106" t="s">
        <v>84</v>
      </c>
      <c r="CD5" s="106" t="s">
        <v>85</v>
      </c>
      <c r="CE5" s="106" t="s">
        <v>86</v>
      </c>
      <c r="CF5" s="106" t="s">
        <v>87</v>
      </c>
      <c r="CG5" s="106" t="s">
        <v>88</v>
      </c>
      <c r="CH5" s="106" t="s">
        <v>89</v>
      </c>
      <c r="CI5" s="106" t="s">
        <v>90</v>
      </c>
      <c r="CJ5" s="106" t="s">
        <v>91</v>
      </c>
      <c r="CK5" s="106" t="s">
        <v>92</v>
      </c>
      <c r="CL5" s="106" t="s">
        <v>93</v>
      </c>
      <c r="CM5" s="106" t="s">
        <v>94</v>
      </c>
      <c r="CN5" s="106" t="s">
        <v>95</v>
      </c>
      <c r="CO5" s="106" t="s">
        <v>96</v>
      </c>
      <c r="CP5" s="119" t="s">
        <v>97</v>
      </c>
    </row>
    <row r="6" spans="2:94" ht="100.5" thickBot="1" x14ac:dyDescent="0.3">
      <c r="B6" s="111"/>
      <c r="C6" s="113"/>
      <c r="D6" s="115"/>
      <c r="E6" s="11" t="s">
        <v>98</v>
      </c>
      <c r="F6" s="115"/>
      <c r="G6" s="12" t="s">
        <v>99</v>
      </c>
      <c r="H6" s="11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20"/>
    </row>
    <row r="7" spans="2:94" x14ac:dyDescent="0.25">
      <c r="B7" s="121" t="s">
        <v>100</v>
      </c>
      <c r="C7" s="63" t="s">
        <v>158</v>
      </c>
      <c r="D7" s="64" t="s">
        <v>159</v>
      </c>
      <c r="E7" s="13" t="s">
        <v>103</v>
      </c>
      <c r="F7" s="14"/>
      <c r="G7" s="15"/>
      <c r="H7" s="15" t="s">
        <v>104</v>
      </c>
      <c r="I7" s="16"/>
      <c r="J7" s="17"/>
      <c r="K7" s="17"/>
      <c r="L7" s="17"/>
      <c r="M7" s="17"/>
      <c r="N7" s="17"/>
      <c r="O7" s="65">
        <v>5.7589408916</v>
      </c>
      <c r="P7" s="65">
        <v>5.7589408916</v>
      </c>
      <c r="Q7" s="65">
        <v>5.7589408916</v>
      </c>
      <c r="R7" s="65">
        <v>5.7589408916</v>
      </c>
      <c r="S7" s="65">
        <v>5.7589408916</v>
      </c>
      <c r="T7" s="65">
        <v>6.5057943889078951</v>
      </c>
      <c r="U7" s="65">
        <v>6.5057943889078951</v>
      </c>
      <c r="V7" s="65">
        <v>6.5057943889078951</v>
      </c>
      <c r="W7" s="65">
        <v>6.5057943889078951</v>
      </c>
      <c r="X7" s="65">
        <v>6.5057943889078951</v>
      </c>
      <c r="Y7" s="65">
        <v>28.666737978309865</v>
      </c>
      <c r="Z7" s="65">
        <v>28.666737978309865</v>
      </c>
      <c r="AA7" s="65">
        <v>28.666737978309865</v>
      </c>
      <c r="AB7" s="65">
        <v>28.666737978309865</v>
      </c>
      <c r="AC7" s="65">
        <v>28.666737978309865</v>
      </c>
      <c r="AD7" s="65">
        <v>42.479754823999976</v>
      </c>
      <c r="AE7" s="65">
        <v>42.479754823999976</v>
      </c>
      <c r="AF7" s="65">
        <v>42.479754823999976</v>
      </c>
      <c r="AG7" s="65">
        <v>42.479754823999976</v>
      </c>
      <c r="AH7" s="65">
        <v>42.479754823999976</v>
      </c>
      <c r="AI7" s="65">
        <v>47.254039892247853</v>
      </c>
      <c r="AJ7" s="65">
        <v>47.254039892247853</v>
      </c>
      <c r="AK7" s="65">
        <v>47.254039892247853</v>
      </c>
      <c r="AL7" s="65">
        <v>47.254039892247853</v>
      </c>
      <c r="AM7" s="65">
        <v>47.254039892247853</v>
      </c>
      <c r="AN7" s="65">
        <v>0.98019999999999996</v>
      </c>
      <c r="AO7" s="65">
        <v>0.98019999999999996</v>
      </c>
      <c r="AP7" s="65">
        <v>0.98019999999999996</v>
      </c>
      <c r="AQ7" s="65">
        <v>0.98019999999999996</v>
      </c>
      <c r="AR7" s="65">
        <v>0.98019999999999996</v>
      </c>
      <c r="AS7" s="65">
        <v>0.98019999999999996</v>
      </c>
      <c r="AT7" s="65">
        <v>0.98019999999999996</v>
      </c>
      <c r="AU7" s="65">
        <v>0.98019999999999996</v>
      </c>
      <c r="AV7" s="65">
        <v>0.98019999999999996</v>
      </c>
      <c r="AW7" s="65">
        <v>0.98019999999999996</v>
      </c>
      <c r="AX7" s="65">
        <v>0.98019999999999996</v>
      </c>
      <c r="AY7" s="65">
        <v>0.98019999999999996</v>
      </c>
      <c r="AZ7" s="65">
        <v>0.98019999999999996</v>
      </c>
      <c r="BA7" s="65">
        <v>0.98019999999999996</v>
      </c>
      <c r="BB7" s="65">
        <v>0.98019999999999996</v>
      </c>
      <c r="BC7" s="65">
        <v>0.98019999999999996</v>
      </c>
      <c r="BD7" s="65">
        <v>0.98019999999999996</v>
      </c>
      <c r="BE7" s="65">
        <v>0.98019999999999996</v>
      </c>
      <c r="BF7" s="65">
        <v>0.98019999999999996</v>
      </c>
      <c r="BG7" s="65">
        <v>0.98019999999999996</v>
      </c>
      <c r="BH7" s="65">
        <v>0.98019999999999996</v>
      </c>
      <c r="BI7" s="65">
        <v>0.98019999999999996</v>
      </c>
      <c r="BJ7" s="65">
        <v>0.98019999999999996</v>
      </c>
      <c r="BK7" s="65">
        <v>0.98019999999999996</v>
      </c>
      <c r="BL7" s="65">
        <v>0.98019999999999996</v>
      </c>
      <c r="BM7" s="65">
        <v>0.98019999999999996</v>
      </c>
      <c r="BN7" s="65">
        <v>0.98019999999999996</v>
      </c>
      <c r="BO7" s="65">
        <v>0.98019999999999996</v>
      </c>
      <c r="BP7" s="65">
        <v>0.98019999999999996</v>
      </c>
      <c r="BQ7" s="65">
        <v>0.98019999999999996</v>
      </c>
      <c r="BR7" s="65">
        <v>0.98019999999999996</v>
      </c>
      <c r="BS7" s="65">
        <v>0.98019999999999996</v>
      </c>
      <c r="BT7" s="65">
        <v>0.98019999999999996</v>
      </c>
      <c r="BU7" s="65">
        <v>0.98019999999999996</v>
      </c>
      <c r="BV7" s="65">
        <v>0.98019999999999996</v>
      </c>
      <c r="BW7" s="65">
        <v>0.98019999999999996</v>
      </c>
      <c r="BX7" s="65">
        <v>0.98019999999999996</v>
      </c>
      <c r="BY7" s="65">
        <v>0.98019999999999996</v>
      </c>
      <c r="BZ7" s="65">
        <v>0.98019999999999996</v>
      </c>
      <c r="CA7" s="65">
        <v>0.98019999999999996</v>
      </c>
      <c r="CB7" s="65">
        <v>0.98019999999999996</v>
      </c>
      <c r="CC7" s="65">
        <v>0.98019999999999996</v>
      </c>
      <c r="CD7" s="65">
        <v>0.98019999999999996</v>
      </c>
      <c r="CE7" s="65">
        <v>0.98019999999999996</v>
      </c>
      <c r="CF7" s="65">
        <v>0.98019999999999996</v>
      </c>
      <c r="CG7" s="65">
        <v>0.98019999999999996</v>
      </c>
      <c r="CH7" s="65">
        <v>0.98019999999999996</v>
      </c>
      <c r="CI7" s="65">
        <v>0.98019999999999996</v>
      </c>
      <c r="CJ7" s="65">
        <v>0.98019999999999996</v>
      </c>
      <c r="CK7" s="65">
        <v>0.98019999999999996</v>
      </c>
      <c r="CL7" s="65">
        <v>0.98019999999999996</v>
      </c>
      <c r="CM7" s="65">
        <v>0.98019999999999996</v>
      </c>
      <c r="CN7" s="65">
        <v>0.98019999999999996</v>
      </c>
      <c r="CO7" s="65">
        <v>0.98019999999999996</v>
      </c>
      <c r="CP7" s="67">
        <v>0.98019999999999996</v>
      </c>
    </row>
    <row r="8" spans="2:94" x14ac:dyDescent="0.25">
      <c r="B8" s="122"/>
      <c r="C8" s="63" t="s">
        <v>158</v>
      </c>
      <c r="D8" s="64" t="s">
        <v>159</v>
      </c>
      <c r="E8" s="21" t="s">
        <v>105</v>
      </c>
      <c r="F8" s="22"/>
      <c r="G8" s="22"/>
      <c r="H8" s="23" t="s">
        <v>106</v>
      </c>
      <c r="I8" s="24"/>
      <c r="J8" s="25"/>
      <c r="K8" s="25"/>
      <c r="L8" s="25"/>
      <c r="M8" s="25"/>
      <c r="N8" s="25"/>
      <c r="O8" s="66">
        <v>2.1420500053333318</v>
      </c>
      <c r="P8" s="66">
        <v>2.1420500053333318</v>
      </c>
      <c r="Q8" s="66">
        <v>2.1420500053333318</v>
      </c>
      <c r="R8" s="66">
        <v>2.1420500053333318</v>
      </c>
      <c r="S8" s="66">
        <v>2.1420500053333318</v>
      </c>
      <c r="T8" s="66">
        <v>4.1316100106666633</v>
      </c>
      <c r="U8" s="66">
        <v>4.1316100106666633</v>
      </c>
      <c r="V8" s="66">
        <v>4.1316100106666633</v>
      </c>
      <c r="W8" s="66">
        <v>4.1316100106666633</v>
      </c>
      <c r="X8" s="66">
        <v>4.1316100106666633</v>
      </c>
      <c r="Y8" s="66">
        <v>4.8291819193333332</v>
      </c>
      <c r="Z8" s="66">
        <v>4.8291819193333332</v>
      </c>
      <c r="AA8" s="66">
        <v>4.8291819193333332</v>
      </c>
      <c r="AB8" s="66">
        <v>4.8291819193333332</v>
      </c>
      <c r="AC8" s="66">
        <v>4.8291819193333332</v>
      </c>
      <c r="AD8" s="66">
        <v>4.8291819193333332</v>
      </c>
      <c r="AE8" s="66">
        <v>4.8291819193333332</v>
      </c>
      <c r="AF8" s="66">
        <v>4.8291819193333332</v>
      </c>
      <c r="AG8" s="66">
        <v>4.8291819193333332</v>
      </c>
      <c r="AH8" s="66">
        <v>4.8291819193333332</v>
      </c>
      <c r="AI8" s="66">
        <v>4.8291819193333332</v>
      </c>
      <c r="AJ8" s="66">
        <v>4.8291819193333332</v>
      </c>
      <c r="AK8" s="66">
        <v>4.8291819193333332</v>
      </c>
      <c r="AL8" s="66">
        <v>4.8291819193333332</v>
      </c>
      <c r="AM8" s="66">
        <v>4.8291819193333332</v>
      </c>
      <c r="AN8" s="66">
        <v>4.8291819193333332</v>
      </c>
      <c r="AO8" s="66">
        <v>4.8291819193333332</v>
      </c>
      <c r="AP8" s="66">
        <v>4.8291819193333332</v>
      </c>
      <c r="AQ8" s="66">
        <v>4.8291819193333332</v>
      </c>
      <c r="AR8" s="66">
        <v>4.8291819193333332</v>
      </c>
      <c r="AS8" s="66">
        <v>4.8291819193333332</v>
      </c>
      <c r="AT8" s="66">
        <v>4.8291819193333332</v>
      </c>
      <c r="AU8" s="66">
        <v>4.8291819193333332</v>
      </c>
      <c r="AV8" s="66">
        <v>4.8291819193333332</v>
      </c>
      <c r="AW8" s="66">
        <v>4.8291819193333332</v>
      </c>
      <c r="AX8" s="66">
        <v>4.8291819193333332</v>
      </c>
      <c r="AY8" s="66">
        <v>4.8291819193333332</v>
      </c>
      <c r="AZ8" s="66">
        <v>4.8291819193333332</v>
      </c>
      <c r="BA8" s="66">
        <v>4.8291819193333332</v>
      </c>
      <c r="BB8" s="66">
        <v>4.8291819193333332</v>
      </c>
      <c r="BC8" s="66">
        <v>4.8291819193333332</v>
      </c>
      <c r="BD8" s="66">
        <v>4.8291819193333332</v>
      </c>
      <c r="BE8" s="66">
        <v>4.8291819193333332</v>
      </c>
      <c r="BF8" s="66">
        <v>4.8291819193333332</v>
      </c>
      <c r="BG8" s="66">
        <v>4.8291819193333332</v>
      </c>
      <c r="BH8" s="66">
        <v>4.8291819193333332</v>
      </c>
      <c r="BI8" s="66">
        <v>4.8291819193333332</v>
      </c>
      <c r="BJ8" s="66">
        <v>4.8291819193333332</v>
      </c>
      <c r="BK8" s="66">
        <v>4.8291819193333332</v>
      </c>
      <c r="BL8" s="66">
        <v>4.8291819193333332</v>
      </c>
      <c r="BM8" s="66">
        <v>4.8291819193333332</v>
      </c>
      <c r="BN8" s="66">
        <v>4.8291819193333332</v>
      </c>
      <c r="BO8" s="66">
        <v>4.8291819193333332</v>
      </c>
      <c r="BP8" s="66">
        <v>4.8291819193333332</v>
      </c>
      <c r="BQ8" s="66">
        <v>4.8291819193333332</v>
      </c>
      <c r="BR8" s="66">
        <v>4.8291819193333332</v>
      </c>
      <c r="BS8" s="66">
        <v>4.8291819193333332</v>
      </c>
      <c r="BT8" s="66">
        <v>4.8291819193333332</v>
      </c>
      <c r="BU8" s="66">
        <v>4.8291819193333332</v>
      </c>
      <c r="BV8" s="66">
        <v>4.8291819193333332</v>
      </c>
      <c r="BW8" s="66">
        <v>4.8291819193333332</v>
      </c>
      <c r="BX8" s="66">
        <v>4.8291819193333332</v>
      </c>
      <c r="BY8" s="66">
        <v>4.8291819193333332</v>
      </c>
      <c r="BZ8" s="66">
        <v>4.8291819193333332</v>
      </c>
      <c r="CA8" s="66">
        <v>4.8291819193333332</v>
      </c>
      <c r="CB8" s="66">
        <v>4.8291819193333332</v>
      </c>
      <c r="CC8" s="66">
        <v>4.8291819193333332</v>
      </c>
      <c r="CD8" s="66">
        <v>4.8291819193333332</v>
      </c>
      <c r="CE8" s="66">
        <v>4.8291819193333332</v>
      </c>
      <c r="CF8" s="66">
        <v>4.8291819193333332</v>
      </c>
      <c r="CG8" s="66">
        <v>4.8291819193333332</v>
      </c>
      <c r="CH8" s="66">
        <v>4.8291819193333332</v>
      </c>
      <c r="CI8" s="66">
        <v>4.8291819193333332</v>
      </c>
      <c r="CJ8" s="66">
        <v>4.8291819193333332</v>
      </c>
      <c r="CK8" s="66">
        <v>4.8291819193333332</v>
      </c>
      <c r="CL8" s="66">
        <v>4.8291819193333332</v>
      </c>
      <c r="CM8" s="66">
        <v>4.8291819193333332</v>
      </c>
      <c r="CN8" s="66">
        <v>4.8291819193333332</v>
      </c>
      <c r="CO8" s="66">
        <v>4.8291819193333332</v>
      </c>
      <c r="CP8" s="68">
        <v>4.8291819193333332</v>
      </c>
    </row>
    <row r="9" spans="2:94" x14ac:dyDescent="0.25">
      <c r="B9" s="122"/>
      <c r="C9" s="20"/>
      <c r="D9" s="21"/>
      <c r="E9" s="21" t="s">
        <v>107</v>
      </c>
      <c r="F9" s="22"/>
      <c r="G9" s="22"/>
      <c r="H9" s="23" t="s">
        <v>106</v>
      </c>
      <c r="I9" s="24"/>
      <c r="J9" s="25"/>
      <c r="K9" s="25"/>
      <c r="L9" s="25"/>
      <c r="M9" s="25"/>
      <c r="N9" s="25"/>
      <c r="O9" s="85">
        <f>O24</f>
        <v>5.84878036950896</v>
      </c>
      <c r="P9" s="85">
        <f t="shared" ref="P9:CA9" si="0">P24</f>
        <v>5.84878036950896</v>
      </c>
      <c r="Q9" s="85">
        <f t="shared" si="0"/>
        <v>5.84878036950896</v>
      </c>
      <c r="R9" s="85">
        <f t="shared" si="0"/>
        <v>5.84878036950896</v>
      </c>
      <c r="S9" s="85">
        <f t="shared" si="0"/>
        <v>5.84878036950896</v>
      </c>
      <c r="T9" s="85">
        <f t="shared" si="0"/>
        <v>6.6072847813748581</v>
      </c>
      <c r="U9" s="85">
        <f t="shared" si="0"/>
        <v>6.6072847813748581</v>
      </c>
      <c r="V9" s="85">
        <f t="shared" si="0"/>
        <v>6.6072847813748581</v>
      </c>
      <c r="W9" s="85">
        <f t="shared" si="0"/>
        <v>6.6072847813748581</v>
      </c>
      <c r="X9" s="85">
        <f t="shared" si="0"/>
        <v>6.6072847813748581</v>
      </c>
      <c r="Y9" s="85">
        <f t="shared" si="0"/>
        <v>29.113939090771499</v>
      </c>
      <c r="Z9" s="85">
        <f t="shared" si="0"/>
        <v>29.113939090771499</v>
      </c>
      <c r="AA9" s="85">
        <f t="shared" si="0"/>
        <v>29.113939090771499</v>
      </c>
      <c r="AB9" s="85">
        <f t="shared" si="0"/>
        <v>29.113939090771499</v>
      </c>
      <c r="AC9" s="85">
        <f t="shared" si="0"/>
        <v>29.113939090771499</v>
      </c>
      <c r="AD9" s="85">
        <f t="shared" si="0"/>
        <v>43.142438999254374</v>
      </c>
      <c r="AE9" s="85">
        <f t="shared" si="0"/>
        <v>43.142438999254374</v>
      </c>
      <c r="AF9" s="85">
        <f t="shared" si="0"/>
        <v>43.142438999254374</v>
      </c>
      <c r="AG9" s="85">
        <f t="shared" si="0"/>
        <v>43.142438999254374</v>
      </c>
      <c r="AH9" s="85">
        <f t="shared" si="0"/>
        <v>43.142438999254374</v>
      </c>
      <c r="AI9" s="85">
        <f t="shared" si="0"/>
        <v>47.991202914566919</v>
      </c>
      <c r="AJ9" s="85">
        <f t="shared" si="0"/>
        <v>47.991202914566919</v>
      </c>
      <c r="AK9" s="85">
        <f t="shared" si="0"/>
        <v>47.991202914566919</v>
      </c>
      <c r="AL9" s="85">
        <f t="shared" si="0"/>
        <v>47.991202914566919</v>
      </c>
      <c r="AM9" s="85">
        <f t="shared" si="0"/>
        <v>47.991202914566919</v>
      </c>
      <c r="AN9" s="85">
        <f t="shared" si="0"/>
        <v>0.99549111999999995</v>
      </c>
      <c r="AO9" s="85">
        <f t="shared" si="0"/>
        <v>0.99549111999999995</v>
      </c>
      <c r="AP9" s="85">
        <f t="shared" si="0"/>
        <v>0.99549111999999995</v>
      </c>
      <c r="AQ9" s="85">
        <f t="shared" si="0"/>
        <v>0.99549111999999995</v>
      </c>
      <c r="AR9" s="85">
        <f t="shared" si="0"/>
        <v>0.99549111999999995</v>
      </c>
      <c r="AS9" s="85">
        <f t="shared" si="0"/>
        <v>0.99549111999999995</v>
      </c>
      <c r="AT9" s="85">
        <f t="shared" si="0"/>
        <v>0.99549111999999995</v>
      </c>
      <c r="AU9" s="85">
        <f t="shared" si="0"/>
        <v>0.99549111999999995</v>
      </c>
      <c r="AV9" s="85">
        <f t="shared" si="0"/>
        <v>0.99549111999999995</v>
      </c>
      <c r="AW9" s="85">
        <f t="shared" si="0"/>
        <v>0.99549111999999995</v>
      </c>
      <c r="AX9" s="85">
        <f t="shared" si="0"/>
        <v>0.99549111999999995</v>
      </c>
      <c r="AY9" s="85">
        <f t="shared" si="0"/>
        <v>0.99549111999999995</v>
      </c>
      <c r="AZ9" s="85">
        <f t="shared" si="0"/>
        <v>0.99549111999999995</v>
      </c>
      <c r="BA9" s="85">
        <f t="shared" si="0"/>
        <v>0.99549111999999995</v>
      </c>
      <c r="BB9" s="85">
        <f t="shared" si="0"/>
        <v>0.99549111999999995</v>
      </c>
      <c r="BC9" s="85">
        <f t="shared" si="0"/>
        <v>0.99549111999999995</v>
      </c>
      <c r="BD9" s="85">
        <f t="shared" si="0"/>
        <v>0.99549111999999995</v>
      </c>
      <c r="BE9" s="85">
        <f t="shared" si="0"/>
        <v>0.99549111999999995</v>
      </c>
      <c r="BF9" s="85">
        <f t="shared" si="0"/>
        <v>0.99549111999999995</v>
      </c>
      <c r="BG9" s="85">
        <f t="shared" si="0"/>
        <v>0.99549111999999995</v>
      </c>
      <c r="BH9" s="85">
        <f t="shared" si="0"/>
        <v>0.99549111999999995</v>
      </c>
      <c r="BI9" s="85">
        <f t="shared" si="0"/>
        <v>0.99549111999999995</v>
      </c>
      <c r="BJ9" s="85">
        <f t="shared" si="0"/>
        <v>0.99549111999999995</v>
      </c>
      <c r="BK9" s="85">
        <f t="shared" si="0"/>
        <v>0.99549111999999995</v>
      </c>
      <c r="BL9" s="85">
        <f t="shared" si="0"/>
        <v>0.99549111999999995</v>
      </c>
      <c r="BM9" s="85">
        <f t="shared" si="0"/>
        <v>0.99549111999999995</v>
      </c>
      <c r="BN9" s="85">
        <f t="shared" si="0"/>
        <v>0.99549111999999995</v>
      </c>
      <c r="BO9" s="85">
        <f t="shared" si="0"/>
        <v>0.99549111999999995</v>
      </c>
      <c r="BP9" s="85">
        <f t="shared" si="0"/>
        <v>0.99549111999999995</v>
      </c>
      <c r="BQ9" s="85">
        <f t="shared" si="0"/>
        <v>0.99549111999999995</v>
      </c>
      <c r="BR9" s="85">
        <f t="shared" si="0"/>
        <v>0.99549111999999995</v>
      </c>
      <c r="BS9" s="85">
        <f t="shared" si="0"/>
        <v>0.99549111999999995</v>
      </c>
      <c r="BT9" s="85">
        <f t="shared" si="0"/>
        <v>0.99549111999999995</v>
      </c>
      <c r="BU9" s="85">
        <f t="shared" si="0"/>
        <v>0.99549111999999995</v>
      </c>
      <c r="BV9" s="85">
        <f t="shared" si="0"/>
        <v>0.99549111999999995</v>
      </c>
      <c r="BW9" s="85">
        <f t="shared" si="0"/>
        <v>0.99549111999999995</v>
      </c>
      <c r="BX9" s="85">
        <f t="shared" si="0"/>
        <v>0.99549111999999995</v>
      </c>
      <c r="BY9" s="85">
        <f t="shared" si="0"/>
        <v>0.99549111999999995</v>
      </c>
      <c r="BZ9" s="85">
        <f t="shared" si="0"/>
        <v>0.99549111999999995</v>
      </c>
      <c r="CA9" s="85">
        <f t="shared" si="0"/>
        <v>0.99549111999999995</v>
      </c>
      <c r="CB9" s="85">
        <f t="shared" ref="CB9:CP9" si="1">CB24</f>
        <v>0.99549111999999995</v>
      </c>
      <c r="CC9" s="85">
        <f t="shared" si="1"/>
        <v>0.99549111999999995</v>
      </c>
      <c r="CD9" s="85">
        <f t="shared" si="1"/>
        <v>0.99549111999999995</v>
      </c>
      <c r="CE9" s="85">
        <f t="shared" si="1"/>
        <v>0.99549111999999995</v>
      </c>
      <c r="CF9" s="85">
        <f t="shared" si="1"/>
        <v>0.99549111999999995</v>
      </c>
      <c r="CG9" s="85">
        <f t="shared" si="1"/>
        <v>0.99549111999999995</v>
      </c>
      <c r="CH9" s="85">
        <f t="shared" si="1"/>
        <v>0.99549111999999995</v>
      </c>
      <c r="CI9" s="85">
        <f t="shared" si="1"/>
        <v>0.99549111999999995</v>
      </c>
      <c r="CJ9" s="85">
        <f t="shared" si="1"/>
        <v>0.99549111999999995</v>
      </c>
      <c r="CK9" s="85">
        <f t="shared" si="1"/>
        <v>0.99549111999999995</v>
      </c>
      <c r="CL9" s="85">
        <f t="shared" si="1"/>
        <v>0.99549111999999995</v>
      </c>
      <c r="CM9" s="85">
        <f t="shared" si="1"/>
        <v>0.99549111999999995</v>
      </c>
      <c r="CN9" s="85">
        <f t="shared" si="1"/>
        <v>0.99549111999999995</v>
      </c>
      <c r="CO9" s="85">
        <f t="shared" si="1"/>
        <v>0.99549111999999995</v>
      </c>
      <c r="CP9" s="85">
        <f t="shared" si="1"/>
        <v>0.99549111999999995</v>
      </c>
    </row>
    <row r="10" spans="2:94" x14ac:dyDescent="0.25">
      <c r="B10" s="122"/>
      <c r="C10" s="20"/>
      <c r="D10" s="21"/>
      <c r="E10" s="21" t="s">
        <v>108</v>
      </c>
      <c r="F10" s="22"/>
      <c r="G10" s="84">
        <v>3.5000000000000003E-2</v>
      </c>
      <c r="H10" s="23" t="s">
        <v>106</v>
      </c>
      <c r="I10" s="24"/>
      <c r="J10" s="25"/>
      <c r="K10" s="25"/>
      <c r="L10" s="25"/>
      <c r="M10" s="25"/>
      <c r="N10" s="25"/>
      <c r="O10" s="86">
        <f>$G$10</f>
        <v>3.5000000000000003E-2</v>
      </c>
      <c r="P10" s="86">
        <f>$G$10</f>
        <v>3.5000000000000003E-2</v>
      </c>
      <c r="Q10" s="86">
        <f t="shared" ref="Q10:CA10" si="2">$G$10</f>
        <v>3.5000000000000003E-2</v>
      </c>
      <c r="R10" s="86">
        <f t="shared" si="2"/>
        <v>3.5000000000000003E-2</v>
      </c>
      <c r="S10" s="86">
        <f t="shared" si="2"/>
        <v>3.5000000000000003E-2</v>
      </c>
      <c r="T10" s="86">
        <f t="shared" si="2"/>
        <v>3.5000000000000003E-2</v>
      </c>
      <c r="U10" s="86">
        <f t="shared" si="2"/>
        <v>3.5000000000000003E-2</v>
      </c>
      <c r="V10" s="86">
        <f t="shared" si="2"/>
        <v>3.5000000000000003E-2</v>
      </c>
      <c r="W10" s="86">
        <f t="shared" si="2"/>
        <v>3.5000000000000003E-2</v>
      </c>
      <c r="X10" s="86">
        <f t="shared" si="2"/>
        <v>3.5000000000000003E-2</v>
      </c>
      <c r="Y10" s="86">
        <f t="shared" si="2"/>
        <v>3.5000000000000003E-2</v>
      </c>
      <c r="Z10" s="86">
        <f t="shared" si="2"/>
        <v>3.5000000000000003E-2</v>
      </c>
      <c r="AA10" s="86">
        <f t="shared" si="2"/>
        <v>3.5000000000000003E-2</v>
      </c>
      <c r="AB10" s="86">
        <f t="shared" si="2"/>
        <v>3.5000000000000003E-2</v>
      </c>
      <c r="AC10" s="86">
        <f t="shared" si="2"/>
        <v>3.5000000000000003E-2</v>
      </c>
      <c r="AD10" s="86">
        <f t="shared" si="2"/>
        <v>3.5000000000000003E-2</v>
      </c>
      <c r="AE10" s="86">
        <f t="shared" si="2"/>
        <v>3.5000000000000003E-2</v>
      </c>
      <c r="AF10" s="86">
        <f t="shared" si="2"/>
        <v>3.5000000000000003E-2</v>
      </c>
      <c r="AG10" s="86">
        <f t="shared" si="2"/>
        <v>3.5000000000000003E-2</v>
      </c>
      <c r="AH10" s="86">
        <f t="shared" si="2"/>
        <v>3.5000000000000003E-2</v>
      </c>
      <c r="AI10" s="86">
        <f t="shared" si="2"/>
        <v>3.5000000000000003E-2</v>
      </c>
      <c r="AJ10" s="86">
        <f t="shared" si="2"/>
        <v>3.5000000000000003E-2</v>
      </c>
      <c r="AK10" s="86">
        <f t="shared" si="2"/>
        <v>3.5000000000000003E-2</v>
      </c>
      <c r="AL10" s="86">
        <f t="shared" si="2"/>
        <v>3.5000000000000003E-2</v>
      </c>
      <c r="AM10" s="86">
        <f t="shared" si="2"/>
        <v>3.5000000000000003E-2</v>
      </c>
      <c r="AN10" s="86">
        <f t="shared" si="2"/>
        <v>3.5000000000000003E-2</v>
      </c>
      <c r="AO10" s="86">
        <f t="shared" si="2"/>
        <v>3.5000000000000003E-2</v>
      </c>
      <c r="AP10" s="86">
        <f t="shared" si="2"/>
        <v>3.5000000000000003E-2</v>
      </c>
      <c r="AQ10" s="86">
        <f t="shared" si="2"/>
        <v>3.5000000000000003E-2</v>
      </c>
      <c r="AR10" s="86">
        <f t="shared" si="2"/>
        <v>3.5000000000000003E-2</v>
      </c>
      <c r="AS10" s="86">
        <f t="shared" si="2"/>
        <v>3.5000000000000003E-2</v>
      </c>
      <c r="AT10" s="86">
        <f t="shared" si="2"/>
        <v>3.5000000000000003E-2</v>
      </c>
      <c r="AU10" s="86">
        <f t="shared" si="2"/>
        <v>3.5000000000000003E-2</v>
      </c>
      <c r="AV10" s="86">
        <f t="shared" si="2"/>
        <v>3.5000000000000003E-2</v>
      </c>
      <c r="AW10" s="86">
        <f t="shared" si="2"/>
        <v>3.5000000000000003E-2</v>
      </c>
      <c r="AX10" s="86">
        <f t="shared" si="2"/>
        <v>3.5000000000000003E-2</v>
      </c>
      <c r="AY10" s="86">
        <f t="shared" si="2"/>
        <v>3.5000000000000003E-2</v>
      </c>
      <c r="AZ10" s="86">
        <f t="shared" si="2"/>
        <v>3.5000000000000003E-2</v>
      </c>
      <c r="BA10" s="86">
        <f t="shared" si="2"/>
        <v>3.5000000000000003E-2</v>
      </c>
      <c r="BB10" s="86">
        <f t="shared" si="2"/>
        <v>3.5000000000000003E-2</v>
      </c>
      <c r="BC10" s="86">
        <f t="shared" si="2"/>
        <v>3.5000000000000003E-2</v>
      </c>
      <c r="BD10" s="86">
        <f t="shared" si="2"/>
        <v>3.5000000000000003E-2</v>
      </c>
      <c r="BE10" s="86">
        <f t="shared" si="2"/>
        <v>3.5000000000000003E-2</v>
      </c>
      <c r="BF10" s="86">
        <f t="shared" si="2"/>
        <v>3.5000000000000003E-2</v>
      </c>
      <c r="BG10" s="86">
        <f t="shared" si="2"/>
        <v>3.5000000000000003E-2</v>
      </c>
      <c r="BH10" s="86">
        <f t="shared" si="2"/>
        <v>3.5000000000000003E-2</v>
      </c>
      <c r="BI10" s="86">
        <f t="shared" si="2"/>
        <v>3.5000000000000003E-2</v>
      </c>
      <c r="BJ10" s="86">
        <f t="shared" si="2"/>
        <v>3.5000000000000003E-2</v>
      </c>
      <c r="BK10" s="86">
        <f t="shared" si="2"/>
        <v>3.5000000000000003E-2</v>
      </c>
      <c r="BL10" s="86">
        <f t="shared" si="2"/>
        <v>3.5000000000000003E-2</v>
      </c>
      <c r="BM10" s="86">
        <f t="shared" si="2"/>
        <v>3.5000000000000003E-2</v>
      </c>
      <c r="BN10" s="86">
        <f t="shared" si="2"/>
        <v>3.5000000000000003E-2</v>
      </c>
      <c r="BO10" s="86">
        <f t="shared" si="2"/>
        <v>3.5000000000000003E-2</v>
      </c>
      <c r="BP10" s="86">
        <f t="shared" si="2"/>
        <v>3.5000000000000003E-2</v>
      </c>
      <c r="BQ10" s="86">
        <f t="shared" si="2"/>
        <v>3.5000000000000003E-2</v>
      </c>
      <c r="BR10" s="86">
        <f t="shared" si="2"/>
        <v>3.5000000000000003E-2</v>
      </c>
      <c r="BS10" s="86">
        <f t="shared" si="2"/>
        <v>3.5000000000000003E-2</v>
      </c>
      <c r="BT10" s="86">
        <f t="shared" si="2"/>
        <v>3.5000000000000003E-2</v>
      </c>
      <c r="BU10" s="86">
        <f t="shared" si="2"/>
        <v>3.5000000000000003E-2</v>
      </c>
      <c r="BV10" s="86">
        <f t="shared" si="2"/>
        <v>3.5000000000000003E-2</v>
      </c>
      <c r="BW10" s="86">
        <f t="shared" si="2"/>
        <v>3.5000000000000003E-2</v>
      </c>
      <c r="BX10" s="86">
        <f t="shared" si="2"/>
        <v>3.5000000000000003E-2</v>
      </c>
      <c r="BY10" s="86">
        <f t="shared" si="2"/>
        <v>3.5000000000000003E-2</v>
      </c>
      <c r="BZ10" s="86">
        <f t="shared" si="2"/>
        <v>3.5000000000000003E-2</v>
      </c>
      <c r="CA10" s="86">
        <f t="shared" si="2"/>
        <v>3.5000000000000003E-2</v>
      </c>
      <c r="CB10" s="86">
        <f t="shared" ref="CB10:CP10" si="3">$G$10</f>
        <v>3.5000000000000003E-2</v>
      </c>
      <c r="CC10" s="86">
        <f t="shared" si="3"/>
        <v>3.5000000000000003E-2</v>
      </c>
      <c r="CD10" s="86">
        <f t="shared" si="3"/>
        <v>3.5000000000000003E-2</v>
      </c>
      <c r="CE10" s="86">
        <f t="shared" si="3"/>
        <v>3.5000000000000003E-2</v>
      </c>
      <c r="CF10" s="86">
        <f t="shared" si="3"/>
        <v>3.5000000000000003E-2</v>
      </c>
      <c r="CG10" s="86">
        <f t="shared" si="3"/>
        <v>3.5000000000000003E-2</v>
      </c>
      <c r="CH10" s="86">
        <f t="shared" si="3"/>
        <v>3.5000000000000003E-2</v>
      </c>
      <c r="CI10" s="86">
        <f t="shared" si="3"/>
        <v>3.5000000000000003E-2</v>
      </c>
      <c r="CJ10" s="86">
        <f t="shared" si="3"/>
        <v>3.5000000000000003E-2</v>
      </c>
      <c r="CK10" s="86">
        <f t="shared" si="3"/>
        <v>3.5000000000000003E-2</v>
      </c>
      <c r="CL10" s="86">
        <f t="shared" si="3"/>
        <v>3.5000000000000003E-2</v>
      </c>
      <c r="CM10" s="86">
        <f t="shared" si="3"/>
        <v>3.5000000000000003E-2</v>
      </c>
      <c r="CN10" s="86">
        <f t="shared" si="3"/>
        <v>3.5000000000000003E-2</v>
      </c>
      <c r="CO10" s="86">
        <f t="shared" si="3"/>
        <v>3.5000000000000003E-2</v>
      </c>
      <c r="CP10" s="86">
        <f t="shared" si="3"/>
        <v>3.5000000000000003E-2</v>
      </c>
    </row>
    <row r="11" spans="2:94" x14ac:dyDescent="0.25">
      <c r="B11" s="122"/>
      <c r="C11" s="20"/>
      <c r="D11" s="21"/>
      <c r="E11" s="21" t="s">
        <v>109</v>
      </c>
      <c r="F11" s="22"/>
      <c r="G11" s="22"/>
      <c r="H11" s="23" t="s">
        <v>106</v>
      </c>
      <c r="I11" s="24"/>
      <c r="J11" s="25"/>
      <c r="K11" s="25"/>
      <c r="L11" s="25"/>
      <c r="M11" s="25"/>
      <c r="N11" s="25"/>
      <c r="O11" s="87">
        <f>1/(1+O10)</f>
        <v>0.96618357487922713</v>
      </c>
      <c r="P11" s="87">
        <f t="shared" ref="P11:CA11" si="4">1/(1+P10)</f>
        <v>0.96618357487922713</v>
      </c>
      <c r="Q11" s="87">
        <f t="shared" si="4"/>
        <v>0.96618357487922713</v>
      </c>
      <c r="R11" s="87">
        <f t="shared" si="4"/>
        <v>0.96618357487922713</v>
      </c>
      <c r="S11" s="87">
        <f t="shared" si="4"/>
        <v>0.96618357487922713</v>
      </c>
      <c r="T11" s="87">
        <f t="shared" si="4"/>
        <v>0.96618357487922713</v>
      </c>
      <c r="U11" s="87">
        <f t="shared" si="4"/>
        <v>0.96618357487922713</v>
      </c>
      <c r="V11" s="87">
        <f t="shared" si="4"/>
        <v>0.96618357487922713</v>
      </c>
      <c r="W11" s="87">
        <f t="shared" si="4"/>
        <v>0.96618357487922713</v>
      </c>
      <c r="X11" s="87">
        <f t="shared" si="4"/>
        <v>0.96618357487922713</v>
      </c>
      <c r="Y11" s="87">
        <f t="shared" si="4"/>
        <v>0.96618357487922713</v>
      </c>
      <c r="Z11" s="87">
        <f t="shared" si="4"/>
        <v>0.96618357487922713</v>
      </c>
      <c r="AA11" s="87">
        <f t="shared" si="4"/>
        <v>0.96618357487922713</v>
      </c>
      <c r="AB11" s="87">
        <f t="shared" si="4"/>
        <v>0.96618357487922713</v>
      </c>
      <c r="AC11" s="87">
        <f t="shared" si="4"/>
        <v>0.96618357487922713</v>
      </c>
      <c r="AD11" s="87">
        <f t="shared" si="4"/>
        <v>0.96618357487922713</v>
      </c>
      <c r="AE11" s="87">
        <f t="shared" si="4"/>
        <v>0.96618357487922713</v>
      </c>
      <c r="AF11" s="87">
        <f t="shared" si="4"/>
        <v>0.96618357487922713</v>
      </c>
      <c r="AG11" s="87">
        <f t="shared" si="4"/>
        <v>0.96618357487922713</v>
      </c>
      <c r="AH11" s="87">
        <f t="shared" si="4"/>
        <v>0.96618357487922713</v>
      </c>
      <c r="AI11" s="87">
        <f t="shared" si="4"/>
        <v>0.96618357487922713</v>
      </c>
      <c r="AJ11" s="87">
        <f t="shared" si="4"/>
        <v>0.96618357487922713</v>
      </c>
      <c r="AK11" s="87">
        <f t="shared" si="4"/>
        <v>0.96618357487922713</v>
      </c>
      <c r="AL11" s="87">
        <f t="shared" si="4"/>
        <v>0.96618357487922713</v>
      </c>
      <c r="AM11" s="87">
        <f t="shared" si="4"/>
        <v>0.96618357487922713</v>
      </c>
      <c r="AN11" s="87">
        <f t="shared" si="4"/>
        <v>0.96618357487922713</v>
      </c>
      <c r="AO11" s="87">
        <f t="shared" si="4"/>
        <v>0.96618357487922713</v>
      </c>
      <c r="AP11" s="87">
        <f t="shared" si="4"/>
        <v>0.96618357487922713</v>
      </c>
      <c r="AQ11" s="87">
        <f t="shared" si="4"/>
        <v>0.96618357487922713</v>
      </c>
      <c r="AR11" s="87">
        <f t="shared" si="4"/>
        <v>0.96618357487922713</v>
      </c>
      <c r="AS11" s="87">
        <f t="shared" si="4"/>
        <v>0.96618357487922713</v>
      </c>
      <c r="AT11" s="87">
        <f t="shared" si="4"/>
        <v>0.96618357487922713</v>
      </c>
      <c r="AU11" s="87">
        <f t="shared" si="4"/>
        <v>0.96618357487922713</v>
      </c>
      <c r="AV11" s="87">
        <f t="shared" si="4"/>
        <v>0.96618357487922713</v>
      </c>
      <c r="AW11" s="87">
        <f t="shared" si="4"/>
        <v>0.96618357487922713</v>
      </c>
      <c r="AX11" s="87">
        <f t="shared" si="4"/>
        <v>0.96618357487922713</v>
      </c>
      <c r="AY11" s="87">
        <f t="shared" si="4"/>
        <v>0.96618357487922713</v>
      </c>
      <c r="AZ11" s="87">
        <f t="shared" si="4"/>
        <v>0.96618357487922713</v>
      </c>
      <c r="BA11" s="87">
        <f t="shared" si="4"/>
        <v>0.96618357487922713</v>
      </c>
      <c r="BB11" s="87">
        <f t="shared" si="4"/>
        <v>0.96618357487922713</v>
      </c>
      <c r="BC11" s="87">
        <f t="shared" si="4"/>
        <v>0.96618357487922713</v>
      </c>
      <c r="BD11" s="87">
        <f t="shared" si="4"/>
        <v>0.96618357487922713</v>
      </c>
      <c r="BE11" s="87">
        <f t="shared" si="4"/>
        <v>0.96618357487922713</v>
      </c>
      <c r="BF11" s="87">
        <f t="shared" si="4"/>
        <v>0.96618357487922713</v>
      </c>
      <c r="BG11" s="87">
        <f t="shared" si="4"/>
        <v>0.96618357487922713</v>
      </c>
      <c r="BH11" s="87">
        <f t="shared" si="4"/>
        <v>0.96618357487922713</v>
      </c>
      <c r="BI11" s="87">
        <f t="shared" si="4"/>
        <v>0.96618357487922713</v>
      </c>
      <c r="BJ11" s="87">
        <f t="shared" si="4"/>
        <v>0.96618357487922713</v>
      </c>
      <c r="BK11" s="87">
        <f t="shared" si="4"/>
        <v>0.96618357487922713</v>
      </c>
      <c r="BL11" s="87">
        <f t="shared" si="4"/>
        <v>0.96618357487922713</v>
      </c>
      <c r="BM11" s="87">
        <f t="shared" si="4"/>
        <v>0.96618357487922713</v>
      </c>
      <c r="BN11" s="87">
        <f t="shared" si="4"/>
        <v>0.96618357487922713</v>
      </c>
      <c r="BO11" s="87">
        <f t="shared" si="4"/>
        <v>0.96618357487922713</v>
      </c>
      <c r="BP11" s="87">
        <f t="shared" si="4"/>
        <v>0.96618357487922713</v>
      </c>
      <c r="BQ11" s="87">
        <f t="shared" si="4"/>
        <v>0.96618357487922713</v>
      </c>
      <c r="BR11" s="87">
        <f t="shared" si="4"/>
        <v>0.96618357487922713</v>
      </c>
      <c r="BS11" s="87">
        <f t="shared" si="4"/>
        <v>0.96618357487922713</v>
      </c>
      <c r="BT11" s="87">
        <f t="shared" si="4"/>
        <v>0.96618357487922713</v>
      </c>
      <c r="BU11" s="87">
        <f t="shared" si="4"/>
        <v>0.96618357487922713</v>
      </c>
      <c r="BV11" s="87">
        <f t="shared" si="4"/>
        <v>0.96618357487922713</v>
      </c>
      <c r="BW11" s="87">
        <f t="shared" si="4"/>
        <v>0.96618357487922713</v>
      </c>
      <c r="BX11" s="87">
        <f t="shared" si="4"/>
        <v>0.96618357487922713</v>
      </c>
      <c r="BY11" s="87">
        <f t="shared" si="4"/>
        <v>0.96618357487922713</v>
      </c>
      <c r="BZ11" s="87">
        <f t="shared" si="4"/>
        <v>0.96618357487922713</v>
      </c>
      <c r="CA11" s="87">
        <f t="shared" si="4"/>
        <v>0.96618357487922713</v>
      </c>
      <c r="CB11" s="87">
        <f t="shared" ref="CB11:CP11" si="5">1/(1+CB10)</f>
        <v>0.96618357487922713</v>
      </c>
      <c r="CC11" s="87">
        <f t="shared" si="5"/>
        <v>0.96618357487922713</v>
      </c>
      <c r="CD11" s="87">
        <f t="shared" si="5"/>
        <v>0.96618357487922713</v>
      </c>
      <c r="CE11" s="87">
        <f t="shared" si="5"/>
        <v>0.96618357487922713</v>
      </c>
      <c r="CF11" s="87">
        <f t="shared" si="5"/>
        <v>0.96618357487922713</v>
      </c>
      <c r="CG11" s="87">
        <f t="shared" si="5"/>
        <v>0.96618357487922713</v>
      </c>
      <c r="CH11" s="87">
        <f t="shared" si="5"/>
        <v>0.96618357487922713</v>
      </c>
      <c r="CI11" s="87">
        <f t="shared" si="5"/>
        <v>0.96618357487922713</v>
      </c>
      <c r="CJ11" s="87">
        <f t="shared" si="5"/>
        <v>0.96618357487922713</v>
      </c>
      <c r="CK11" s="87">
        <f t="shared" si="5"/>
        <v>0.96618357487922713</v>
      </c>
      <c r="CL11" s="87">
        <f t="shared" si="5"/>
        <v>0.96618357487922713</v>
      </c>
      <c r="CM11" s="87">
        <f t="shared" si="5"/>
        <v>0.96618357487922713</v>
      </c>
      <c r="CN11" s="87">
        <f t="shared" si="5"/>
        <v>0.96618357487922713</v>
      </c>
      <c r="CO11" s="87">
        <f t="shared" si="5"/>
        <v>0.96618357487922713</v>
      </c>
      <c r="CP11" s="87">
        <f t="shared" si="5"/>
        <v>0.96618357487922713</v>
      </c>
    </row>
    <row r="12" spans="2:94" x14ac:dyDescent="0.25">
      <c r="B12" s="122"/>
      <c r="C12" s="20"/>
      <c r="D12" s="21"/>
      <c r="E12" s="21" t="s">
        <v>110</v>
      </c>
      <c r="F12" s="21" t="s">
        <v>111</v>
      </c>
      <c r="G12" s="21"/>
      <c r="H12" s="21" t="s">
        <v>112</v>
      </c>
      <c r="I12" s="24"/>
      <c r="J12" s="25"/>
      <c r="K12" s="25"/>
      <c r="L12" s="25"/>
      <c r="M12" s="25"/>
      <c r="N12" s="25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7"/>
    </row>
    <row r="13" spans="2:94" x14ac:dyDescent="0.25">
      <c r="B13" s="122"/>
      <c r="C13" s="20"/>
      <c r="D13" s="21"/>
      <c r="E13" s="23" t="s">
        <v>110</v>
      </c>
      <c r="F13" s="21" t="s">
        <v>113</v>
      </c>
      <c r="G13" s="21"/>
      <c r="H13" s="28" t="s">
        <v>112</v>
      </c>
      <c r="I13" s="29"/>
      <c r="J13" s="25"/>
      <c r="K13" s="25"/>
      <c r="L13" s="25"/>
      <c r="M13" s="25"/>
      <c r="N13" s="25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7"/>
    </row>
    <row r="14" spans="2:94" ht="15.75" thickBot="1" x14ac:dyDescent="0.3">
      <c r="B14" s="122"/>
      <c r="C14" s="30"/>
      <c r="D14" s="31"/>
      <c r="E14" s="32" t="s">
        <v>114</v>
      </c>
      <c r="F14" s="31"/>
      <c r="G14" s="31"/>
      <c r="H14" s="31" t="s">
        <v>104</v>
      </c>
      <c r="I14" s="33"/>
      <c r="J14" s="34"/>
      <c r="K14" s="34"/>
      <c r="L14" s="34"/>
      <c r="M14" s="34"/>
      <c r="N14" s="34"/>
      <c r="O14" s="91">
        <f>IF((O8+O9)*O11&lt;&gt;0,(O8+O9)*O11,"")</f>
        <v>7.7206090578186393</v>
      </c>
      <c r="P14" s="91">
        <f>IF((P8+P9)*P11&lt;&gt;0,(P8+P9)*P11,"")</f>
        <v>7.7206090578186393</v>
      </c>
      <c r="Q14" s="91">
        <f t="shared" ref="Q14:CA14" si="6">IF((Q8+Q9)*Q11&lt;&gt;0,(Q8+Q9)*Q11,"")</f>
        <v>7.7206090578186393</v>
      </c>
      <c r="R14" s="91">
        <f>IF((R8+R9)*R11&lt;&gt;0,(R8+R9)*R11,"")</f>
        <v>7.7206090578186393</v>
      </c>
      <c r="S14" s="91">
        <f t="shared" si="6"/>
        <v>7.7206090578186393</v>
      </c>
      <c r="T14" s="91">
        <f t="shared" si="6"/>
        <v>10.375743760426591</v>
      </c>
      <c r="U14" s="91">
        <f t="shared" si="6"/>
        <v>10.375743760426591</v>
      </c>
      <c r="V14" s="91">
        <f t="shared" si="6"/>
        <v>10.375743760426591</v>
      </c>
      <c r="W14" s="91">
        <f>IF((W8+W9)*W11&lt;&gt;0,(W8+W9)*W11,"")</f>
        <v>10.375743760426591</v>
      </c>
      <c r="X14" s="91">
        <f t="shared" si="6"/>
        <v>10.375743760426591</v>
      </c>
      <c r="Y14" s="91">
        <f t="shared" si="6"/>
        <v>32.795286000101292</v>
      </c>
      <c r="Z14" s="91">
        <f t="shared" si="6"/>
        <v>32.795286000101292</v>
      </c>
      <c r="AA14" s="91">
        <f t="shared" si="6"/>
        <v>32.795286000101292</v>
      </c>
      <c r="AB14" s="91">
        <f>IF((AB8+AB9)*AB11&lt;&gt;0,(AB8+AB9)*AB11,"")</f>
        <v>32.795286000101292</v>
      </c>
      <c r="AC14" s="91">
        <f t="shared" si="6"/>
        <v>32.795286000101292</v>
      </c>
      <c r="AD14" s="91">
        <f t="shared" si="6"/>
        <v>46.349392191872184</v>
      </c>
      <c r="AE14" s="91">
        <f t="shared" si="6"/>
        <v>46.349392191872184</v>
      </c>
      <c r="AF14" s="91">
        <f t="shared" si="6"/>
        <v>46.349392191872184</v>
      </c>
      <c r="AG14" s="91">
        <f t="shared" si="6"/>
        <v>46.349392191872184</v>
      </c>
      <c r="AH14" s="91">
        <f t="shared" si="6"/>
        <v>46.349392191872184</v>
      </c>
      <c r="AI14" s="91">
        <f t="shared" si="6"/>
        <v>51.034188245314255</v>
      </c>
      <c r="AJ14" s="91">
        <f t="shared" si="6"/>
        <v>51.034188245314255</v>
      </c>
      <c r="AK14" s="91">
        <f t="shared" si="6"/>
        <v>51.034188245314255</v>
      </c>
      <c r="AL14" s="91">
        <f t="shared" si="6"/>
        <v>51.034188245314255</v>
      </c>
      <c r="AM14" s="91">
        <f t="shared" si="6"/>
        <v>51.034188245314255</v>
      </c>
      <c r="AN14" s="91">
        <f t="shared" si="6"/>
        <v>5.6277034196457327</v>
      </c>
      <c r="AO14" s="91">
        <f t="shared" si="6"/>
        <v>5.6277034196457327</v>
      </c>
      <c r="AP14" s="91">
        <f t="shared" si="6"/>
        <v>5.6277034196457327</v>
      </c>
      <c r="AQ14" s="91">
        <f t="shared" si="6"/>
        <v>5.6277034196457327</v>
      </c>
      <c r="AR14" s="91">
        <f t="shared" si="6"/>
        <v>5.6277034196457327</v>
      </c>
      <c r="AS14" s="91">
        <f t="shared" si="6"/>
        <v>5.6277034196457327</v>
      </c>
      <c r="AT14" s="91">
        <f t="shared" si="6"/>
        <v>5.6277034196457327</v>
      </c>
      <c r="AU14" s="91">
        <f t="shared" si="6"/>
        <v>5.6277034196457327</v>
      </c>
      <c r="AV14" s="91">
        <f t="shared" si="6"/>
        <v>5.6277034196457327</v>
      </c>
      <c r="AW14" s="91">
        <f t="shared" si="6"/>
        <v>5.6277034196457327</v>
      </c>
      <c r="AX14" s="91">
        <f t="shared" si="6"/>
        <v>5.6277034196457327</v>
      </c>
      <c r="AY14" s="91">
        <f t="shared" si="6"/>
        <v>5.6277034196457327</v>
      </c>
      <c r="AZ14" s="91">
        <f t="shared" si="6"/>
        <v>5.6277034196457327</v>
      </c>
      <c r="BA14" s="91">
        <f t="shared" si="6"/>
        <v>5.6277034196457327</v>
      </c>
      <c r="BB14" s="91">
        <f t="shared" si="6"/>
        <v>5.6277034196457327</v>
      </c>
      <c r="BC14" s="91">
        <f t="shared" si="6"/>
        <v>5.6277034196457327</v>
      </c>
      <c r="BD14" s="91">
        <f t="shared" si="6"/>
        <v>5.6277034196457327</v>
      </c>
      <c r="BE14" s="91">
        <f t="shared" si="6"/>
        <v>5.6277034196457327</v>
      </c>
      <c r="BF14" s="91">
        <f t="shared" si="6"/>
        <v>5.6277034196457327</v>
      </c>
      <c r="BG14" s="91">
        <f t="shared" si="6"/>
        <v>5.6277034196457327</v>
      </c>
      <c r="BH14" s="91">
        <f t="shared" si="6"/>
        <v>5.6277034196457327</v>
      </c>
      <c r="BI14" s="91">
        <f t="shared" si="6"/>
        <v>5.6277034196457327</v>
      </c>
      <c r="BJ14" s="91">
        <f t="shared" si="6"/>
        <v>5.6277034196457327</v>
      </c>
      <c r="BK14" s="91">
        <f t="shared" si="6"/>
        <v>5.6277034196457327</v>
      </c>
      <c r="BL14" s="91">
        <f t="shared" si="6"/>
        <v>5.6277034196457327</v>
      </c>
      <c r="BM14" s="91">
        <f t="shared" si="6"/>
        <v>5.6277034196457327</v>
      </c>
      <c r="BN14" s="91">
        <f t="shared" si="6"/>
        <v>5.6277034196457327</v>
      </c>
      <c r="BO14" s="91">
        <f t="shared" si="6"/>
        <v>5.6277034196457327</v>
      </c>
      <c r="BP14" s="91">
        <f t="shared" si="6"/>
        <v>5.6277034196457327</v>
      </c>
      <c r="BQ14" s="91">
        <f t="shared" si="6"/>
        <v>5.6277034196457327</v>
      </c>
      <c r="BR14" s="91">
        <f t="shared" si="6"/>
        <v>5.6277034196457327</v>
      </c>
      <c r="BS14" s="91">
        <f t="shared" si="6"/>
        <v>5.6277034196457327</v>
      </c>
      <c r="BT14" s="91">
        <f t="shared" si="6"/>
        <v>5.6277034196457327</v>
      </c>
      <c r="BU14" s="91">
        <f t="shared" si="6"/>
        <v>5.6277034196457327</v>
      </c>
      <c r="BV14" s="91">
        <f t="shared" si="6"/>
        <v>5.6277034196457327</v>
      </c>
      <c r="BW14" s="91">
        <f t="shared" si="6"/>
        <v>5.6277034196457327</v>
      </c>
      <c r="BX14" s="91">
        <f t="shared" si="6"/>
        <v>5.6277034196457327</v>
      </c>
      <c r="BY14" s="91">
        <f t="shared" si="6"/>
        <v>5.6277034196457327</v>
      </c>
      <c r="BZ14" s="91">
        <f t="shared" si="6"/>
        <v>5.6277034196457327</v>
      </c>
      <c r="CA14" s="91">
        <f t="shared" si="6"/>
        <v>5.6277034196457327</v>
      </c>
      <c r="CB14" s="91">
        <f t="shared" ref="CB14:CP14" si="7">IF((CB8+CB9)*CB11&lt;&gt;0,(CB8+CB9)*CB11,"")</f>
        <v>5.6277034196457327</v>
      </c>
      <c r="CC14" s="91">
        <f t="shared" si="7"/>
        <v>5.6277034196457327</v>
      </c>
      <c r="CD14" s="91">
        <f t="shared" si="7"/>
        <v>5.6277034196457327</v>
      </c>
      <c r="CE14" s="91">
        <f t="shared" si="7"/>
        <v>5.6277034196457327</v>
      </c>
      <c r="CF14" s="91">
        <f t="shared" si="7"/>
        <v>5.6277034196457327</v>
      </c>
      <c r="CG14" s="91">
        <f t="shared" si="7"/>
        <v>5.6277034196457327</v>
      </c>
      <c r="CH14" s="91">
        <f t="shared" si="7"/>
        <v>5.6277034196457327</v>
      </c>
      <c r="CI14" s="91">
        <f t="shared" si="7"/>
        <v>5.6277034196457327</v>
      </c>
      <c r="CJ14" s="91">
        <f t="shared" si="7"/>
        <v>5.6277034196457327</v>
      </c>
      <c r="CK14" s="91">
        <f t="shared" si="7"/>
        <v>5.6277034196457327</v>
      </c>
      <c r="CL14" s="91">
        <f t="shared" si="7"/>
        <v>5.6277034196457327</v>
      </c>
      <c r="CM14" s="91">
        <f t="shared" si="7"/>
        <v>5.6277034196457327</v>
      </c>
      <c r="CN14" s="91">
        <f t="shared" si="7"/>
        <v>5.6277034196457327</v>
      </c>
      <c r="CO14" s="91">
        <f t="shared" si="7"/>
        <v>5.6277034196457327</v>
      </c>
      <c r="CP14" s="91">
        <f t="shared" si="7"/>
        <v>5.6277034196457327</v>
      </c>
    </row>
    <row r="15" spans="2:94" ht="29.25" customHeight="1" thickBot="1" x14ac:dyDescent="0.3">
      <c r="B15" s="122"/>
      <c r="C15" s="30"/>
      <c r="D15" s="31"/>
      <c r="E15" s="32" t="s">
        <v>115</v>
      </c>
      <c r="F15" s="31"/>
      <c r="G15" s="31"/>
      <c r="H15" s="31" t="s">
        <v>104</v>
      </c>
      <c r="I15" s="123">
        <f>IF(SUM($N$14:$CP$14)&lt;&gt;0,SUM($N$14:$CP$14),"")</f>
        <v>1050.8997843581803</v>
      </c>
      <c r="J15" s="124"/>
      <c r="K15" s="124"/>
      <c r="L15" s="124"/>
      <c r="M15" s="125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</row>
    <row r="16" spans="2:94" x14ac:dyDescent="0.25">
      <c r="B16" s="69"/>
      <c r="C16" s="70"/>
      <c r="D16" s="70"/>
      <c r="E16" s="71"/>
      <c r="F16" s="70"/>
      <c r="G16" s="70"/>
      <c r="H16" s="70"/>
      <c r="I16" s="72">
        <f>I15</f>
        <v>1050.8997843581803</v>
      </c>
      <c r="J16" s="72"/>
      <c r="K16" s="72"/>
      <c r="L16" s="72"/>
      <c r="M16" s="72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</row>
    <row r="17" spans="2:94" x14ac:dyDescent="0.25">
      <c r="B17" s="69"/>
      <c r="C17" s="70"/>
      <c r="D17" s="70"/>
      <c r="E17" s="71"/>
      <c r="F17" s="70"/>
      <c r="G17" s="70"/>
      <c r="H17" s="70"/>
      <c r="I17" s="36"/>
      <c r="J17" s="36"/>
      <c r="K17" s="36"/>
      <c r="L17" s="36"/>
      <c r="M17" s="36"/>
      <c r="N17" s="98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</row>
    <row r="18" spans="2:94" ht="15.75" thickBot="1" x14ac:dyDescent="0.3">
      <c r="B18" s="69"/>
      <c r="C18" s="70"/>
      <c r="D18" s="70"/>
      <c r="E18" s="71"/>
      <c r="F18" s="70"/>
      <c r="G18" s="70"/>
      <c r="H18" s="70"/>
      <c r="I18" s="36"/>
      <c r="J18" s="36"/>
      <c r="K18" s="36"/>
      <c r="L18" s="36"/>
      <c r="M18" s="36"/>
      <c r="N18" s="98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</row>
    <row r="19" spans="2:94" ht="30" x14ac:dyDescent="0.25">
      <c r="B19" s="69"/>
      <c r="C19" s="70"/>
      <c r="D19" s="70"/>
      <c r="E19" s="71"/>
      <c r="F19" s="73" t="s">
        <v>160</v>
      </c>
      <c r="G19" s="74"/>
      <c r="H19" s="74"/>
      <c r="I19" s="36"/>
      <c r="J19" s="36"/>
      <c r="K19" s="36"/>
      <c r="L19" s="36"/>
      <c r="M19" s="36"/>
      <c r="N19" s="75" t="s">
        <v>17</v>
      </c>
      <c r="O19" s="75" t="s">
        <v>18</v>
      </c>
      <c r="P19" s="75" t="s">
        <v>19</v>
      </c>
      <c r="Q19" s="75" t="s">
        <v>20</v>
      </c>
      <c r="R19" s="75" t="s">
        <v>21</v>
      </c>
      <c r="S19" s="75" t="s">
        <v>22</v>
      </c>
      <c r="T19" s="75" t="s">
        <v>23</v>
      </c>
      <c r="U19" s="75" t="s">
        <v>24</v>
      </c>
      <c r="V19" s="75" t="s">
        <v>25</v>
      </c>
      <c r="W19" s="75" t="s">
        <v>26</v>
      </c>
      <c r="X19" s="75" t="s">
        <v>27</v>
      </c>
      <c r="Y19" s="75" t="s">
        <v>28</v>
      </c>
      <c r="Z19" s="75" t="s">
        <v>29</v>
      </c>
      <c r="AA19" s="75" t="s">
        <v>30</v>
      </c>
      <c r="AB19" s="75" t="s">
        <v>31</v>
      </c>
      <c r="AC19" s="75" t="s">
        <v>32</v>
      </c>
      <c r="AD19" s="75" t="s">
        <v>33</v>
      </c>
      <c r="AE19" s="75" t="s">
        <v>34</v>
      </c>
      <c r="AF19" s="75" t="s">
        <v>35</v>
      </c>
      <c r="AG19" s="75" t="s">
        <v>36</v>
      </c>
      <c r="AH19" s="75" t="s">
        <v>37</v>
      </c>
      <c r="AI19" s="75" t="s">
        <v>38</v>
      </c>
      <c r="AJ19" s="75" t="s">
        <v>39</v>
      </c>
      <c r="AK19" s="75" t="s">
        <v>40</v>
      </c>
      <c r="AL19" s="75" t="s">
        <v>41</v>
      </c>
      <c r="AM19" s="75" t="s">
        <v>42</v>
      </c>
      <c r="AN19" s="75" t="s">
        <v>43</v>
      </c>
      <c r="AO19" s="75" t="s">
        <v>44</v>
      </c>
      <c r="AP19" s="75" t="s">
        <v>45</v>
      </c>
      <c r="AQ19" s="75" t="s">
        <v>46</v>
      </c>
      <c r="AR19" s="75" t="s">
        <v>47</v>
      </c>
      <c r="AS19" s="75" t="s">
        <v>48</v>
      </c>
      <c r="AT19" s="75" t="s">
        <v>49</v>
      </c>
      <c r="AU19" s="75" t="s">
        <v>50</v>
      </c>
      <c r="AV19" s="75" t="s">
        <v>51</v>
      </c>
      <c r="AW19" s="75" t="s">
        <v>52</v>
      </c>
      <c r="AX19" s="75" t="s">
        <v>53</v>
      </c>
      <c r="AY19" s="75" t="s">
        <v>54</v>
      </c>
      <c r="AZ19" s="75" t="s">
        <v>55</v>
      </c>
      <c r="BA19" s="75" t="s">
        <v>56</v>
      </c>
      <c r="BB19" s="75" t="s">
        <v>57</v>
      </c>
      <c r="BC19" s="75" t="s">
        <v>58</v>
      </c>
      <c r="BD19" s="75" t="s">
        <v>59</v>
      </c>
      <c r="BE19" s="75" t="s">
        <v>60</v>
      </c>
      <c r="BF19" s="75" t="s">
        <v>61</v>
      </c>
      <c r="BG19" s="75" t="s">
        <v>62</v>
      </c>
      <c r="BH19" s="75" t="s">
        <v>63</v>
      </c>
      <c r="BI19" s="75" t="s">
        <v>64</v>
      </c>
      <c r="BJ19" s="75" t="s">
        <v>65</v>
      </c>
      <c r="BK19" s="75" t="s">
        <v>66</v>
      </c>
      <c r="BL19" s="75" t="s">
        <v>67</v>
      </c>
      <c r="BM19" s="75" t="s">
        <v>68</v>
      </c>
      <c r="BN19" s="75" t="s">
        <v>69</v>
      </c>
      <c r="BO19" s="75" t="s">
        <v>70</v>
      </c>
      <c r="BP19" s="75" t="s">
        <v>71</v>
      </c>
      <c r="BQ19" s="75" t="s">
        <v>72</v>
      </c>
      <c r="BR19" s="75" t="s">
        <v>73</v>
      </c>
      <c r="BS19" s="75" t="s">
        <v>74</v>
      </c>
      <c r="BT19" s="75" t="s">
        <v>75</v>
      </c>
      <c r="BU19" s="75" t="s">
        <v>76</v>
      </c>
      <c r="BV19" s="75" t="s">
        <v>77</v>
      </c>
      <c r="BW19" s="75" t="s">
        <v>78</v>
      </c>
      <c r="BX19" s="75" t="s">
        <v>79</v>
      </c>
      <c r="BY19" s="75" t="s">
        <v>80</v>
      </c>
      <c r="BZ19" s="75" t="s">
        <v>81</v>
      </c>
      <c r="CA19" s="75" t="s">
        <v>82</v>
      </c>
      <c r="CB19" s="75" t="s">
        <v>83</v>
      </c>
      <c r="CC19" s="75" t="s">
        <v>84</v>
      </c>
      <c r="CD19" s="75" t="s">
        <v>85</v>
      </c>
      <c r="CE19" s="75" t="s">
        <v>86</v>
      </c>
      <c r="CF19" s="75" t="s">
        <v>87</v>
      </c>
      <c r="CG19" s="75" t="s">
        <v>88</v>
      </c>
      <c r="CH19" s="75" t="s">
        <v>89</v>
      </c>
      <c r="CI19" s="75" t="s">
        <v>90</v>
      </c>
      <c r="CJ19" s="75" t="s">
        <v>91</v>
      </c>
      <c r="CK19" s="75" t="s">
        <v>92</v>
      </c>
      <c r="CL19" s="75" t="s">
        <v>93</v>
      </c>
      <c r="CM19" s="75" t="s">
        <v>94</v>
      </c>
      <c r="CN19" s="75" t="s">
        <v>95</v>
      </c>
      <c r="CO19" s="75" t="s">
        <v>96</v>
      </c>
      <c r="CP19" s="76" t="s">
        <v>97</v>
      </c>
    </row>
    <row r="20" spans="2:94" ht="18" x14ac:dyDescent="0.25">
      <c r="B20" s="69"/>
      <c r="C20" s="70"/>
      <c r="D20" s="70"/>
      <c r="E20" s="71"/>
      <c r="F20" s="77" t="s">
        <v>161</v>
      </c>
      <c r="G20" s="78" t="s">
        <v>162</v>
      </c>
      <c r="H20" s="79"/>
      <c r="I20" s="79"/>
      <c r="J20" s="79"/>
      <c r="K20" s="79"/>
      <c r="L20" s="79"/>
      <c r="M20" s="79"/>
      <c r="N20" s="79">
        <f>+N8</f>
        <v>0</v>
      </c>
      <c r="O20" s="100">
        <f>+O7+N22</f>
        <v>5.7589408916</v>
      </c>
      <c r="P20" s="100">
        <f t="shared" ref="P20:CA20" si="8">+P7+O22</f>
        <v>5.7589408916</v>
      </c>
      <c r="Q20" s="100">
        <f>+Q7+P22</f>
        <v>5.7589408916</v>
      </c>
      <c r="R20" s="100">
        <f t="shared" si="8"/>
        <v>5.7589408916</v>
      </c>
      <c r="S20" s="100">
        <f t="shared" si="8"/>
        <v>5.7589408916</v>
      </c>
      <c r="T20" s="100">
        <f t="shared" si="8"/>
        <v>6.5057943889078951</v>
      </c>
      <c r="U20" s="100">
        <f t="shared" si="8"/>
        <v>6.5057943889078951</v>
      </c>
      <c r="V20" s="100">
        <f t="shared" si="8"/>
        <v>6.5057943889078951</v>
      </c>
      <c r="W20" s="100">
        <f t="shared" si="8"/>
        <v>6.5057943889078951</v>
      </c>
      <c r="X20" s="100">
        <f t="shared" si="8"/>
        <v>6.5057943889078951</v>
      </c>
      <c r="Y20" s="100">
        <f t="shared" si="8"/>
        <v>28.666737978309865</v>
      </c>
      <c r="Z20" s="100">
        <f t="shared" si="8"/>
        <v>28.666737978309865</v>
      </c>
      <c r="AA20" s="100">
        <f t="shared" si="8"/>
        <v>28.666737978309865</v>
      </c>
      <c r="AB20" s="100">
        <f t="shared" si="8"/>
        <v>28.666737978309865</v>
      </c>
      <c r="AC20" s="100">
        <f t="shared" si="8"/>
        <v>28.666737978309865</v>
      </c>
      <c r="AD20" s="100">
        <f t="shared" si="8"/>
        <v>42.479754823999976</v>
      </c>
      <c r="AE20" s="100">
        <f t="shared" si="8"/>
        <v>42.479754823999976</v>
      </c>
      <c r="AF20" s="100">
        <f t="shared" si="8"/>
        <v>42.479754823999976</v>
      </c>
      <c r="AG20" s="100">
        <f t="shared" si="8"/>
        <v>42.479754823999976</v>
      </c>
      <c r="AH20" s="100">
        <f t="shared" si="8"/>
        <v>42.479754823999976</v>
      </c>
      <c r="AI20" s="100">
        <f t="shared" si="8"/>
        <v>47.254039892247853</v>
      </c>
      <c r="AJ20" s="100">
        <f t="shared" si="8"/>
        <v>47.254039892247853</v>
      </c>
      <c r="AK20" s="100">
        <f t="shared" si="8"/>
        <v>47.254039892247853</v>
      </c>
      <c r="AL20" s="100">
        <f t="shared" si="8"/>
        <v>47.254039892247853</v>
      </c>
      <c r="AM20" s="100">
        <f t="shared" si="8"/>
        <v>47.254039892247853</v>
      </c>
      <c r="AN20" s="100">
        <f t="shared" si="8"/>
        <v>0.98019999999999996</v>
      </c>
      <c r="AO20" s="100">
        <f t="shared" si="8"/>
        <v>0.98019999999999996</v>
      </c>
      <c r="AP20" s="100">
        <f t="shared" si="8"/>
        <v>0.98019999999999996</v>
      </c>
      <c r="AQ20" s="100">
        <f t="shared" si="8"/>
        <v>0.98019999999999996</v>
      </c>
      <c r="AR20" s="100">
        <f t="shared" si="8"/>
        <v>0.98019999999999996</v>
      </c>
      <c r="AS20" s="100">
        <f t="shared" si="8"/>
        <v>0.98019999999999996</v>
      </c>
      <c r="AT20" s="100">
        <f t="shared" si="8"/>
        <v>0.98019999999999996</v>
      </c>
      <c r="AU20" s="100">
        <f t="shared" si="8"/>
        <v>0.98019999999999996</v>
      </c>
      <c r="AV20" s="100">
        <f t="shared" si="8"/>
        <v>0.98019999999999996</v>
      </c>
      <c r="AW20" s="100">
        <f t="shared" si="8"/>
        <v>0.98019999999999996</v>
      </c>
      <c r="AX20" s="100">
        <f t="shared" si="8"/>
        <v>0.98019999999999996</v>
      </c>
      <c r="AY20" s="100">
        <f t="shared" si="8"/>
        <v>0.98019999999999996</v>
      </c>
      <c r="AZ20" s="100">
        <f t="shared" si="8"/>
        <v>0.98019999999999996</v>
      </c>
      <c r="BA20" s="100">
        <f t="shared" si="8"/>
        <v>0.98019999999999996</v>
      </c>
      <c r="BB20" s="100">
        <f t="shared" si="8"/>
        <v>0.98019999999999996</v>
      </c>
      <c r="BC20" s="100">
        <f t="shared" si="8"/>
        <v>0.98019999999999996</v>
      </c>
      <c r="BD20" s="100">
        <f t="shared" si="8"/>
        <v>0.98019999999999996</v>
      </c>
      <c r="BE20" s="100">
        <f t="shared" si="8"/>
        <v>0.98019999999999996</v>
      </c>
      <c r="BF20" s="100">
        <f t="shared" si="8"/>
        <v>0.98019999999999996</v>
      </c>
      <c r="BG20" s="100">
        <f t="shared" si="8"/>
        <v>0.98019999999999996</v>
      </c>
      <c r="BH20" s="100">
        <f t="shared" si="8"/>
        <v>0.98019999999999996</v>
      </c>
      <c r="BI20" s="100">
        <f t="shared" si="8"/>
        <v>0.98019999999999996</v>
      </c>
      <c r="BJ20" s="100">
        <f t="shared" si="8"/>
        <v>0.98019999999999996</v>
      </c>
      <c r="BK20" s="100">
        <f t="shared" si="8"/>
        <v>0.98019999999999996</v>
      </c>
      <c r="BL20" s="100">
        <f t="shared" si="8"/>
        <v>0.98019999999999996</v>
      </c>
      <c r="BM20" s="100">
        <f t="shared" si="8"/>
        <v>0.98019999999999996</v>
      </c>
      <c r="BN20" s="100">
        <f t="shared" si="8"/>
        <v>0.98019999999999996</v>
      </c>
      <c r="BO20" s="100">
        <f t="shared" si="8"/>
        <v>0.98019999999999996</v>
      </c>
      <c r="BP20" s="100">
        <f t="shared" si="8"/>
        <v>0.98019999999999996</v>
      </c>
      <c r="BQ20" s="100">
        <f t="shared" si="8"/>
        <v>0.98019999999999996</v>
      </c>
      <c r="BR20" s="100">
        <f t="shared" si="8"/>
        <v>0.98019999999999996</v>
      </c>
      <c r="BS20" s="100">
        <f t="shared" si="8"/>
        <v>0.98019999999999996</v>
      </c>
      <c r="BT20" s="100">
        <f t="shared" si="8"/>
        <v>0.98019999999999996</v>
      </c>
      <c r="BU20" s="100">
        <f t="shared" si="8"/>
        <v>0.98019999999999996</v>
      </c>
      <c r="BV20" s="100">
        <f t="shared" si="8"/>
        <v>0.98019999999999996</v>
      </c>
      <c r="BW20" s="100">
        <f t="shared" si="8"/>
        <v>0.98019999999999996</v>
      </c>
      <c r="BX20" s="100">
        <f t="shared" si="8"/>
        <v>0.98019999999999996</v>
      </c>
      <c r="BY20" s="100">
        <f t="shared" si="8"/>
        <v>0.98019999999999996</v>
      </c>
      <c r="BZ20" s="100">
        <f t="shared" si="8"/>
        <v>0.98019999999999996</v>
      </c>
      <c r="CA20" s="100">
        <f t="shared" si="8"/>
        <v>0.98019999999999996</v>
      </c>
      <c r="CB20" s="100">
        <f t="shared" ref="CB20:CP20" si="9">+CB7+CA22</f>
        <v>0.98019999999999996</v>
      </c>
      <c r="CC20" s="100">
        <f t="shared" si="9"/>
        <v>0.98019999999999996</v>
      </c>
      <c r="CD20" s="100">
        <f t="shared" si="9"/>
        <v>0.98019999999999996</v>
      </c>
      <c r="CE20" s="100">
        <f t="shared" si="9"/>
        <v>0.98019999999999996</v>
      </c>
      <c r="CF20" s="100">
        <f t="shared" si="9"/>
        <v>0.98019999999999996</v>
      </c>
      <c r="CG20" s="100">
        <f t="shared" si="9"/>
        <v>0.98019999999999996</v>
      </c>
      <c r="CH20" s="100">
        <f t="shared" si="9"/>
        <v>0.98019999999999996</v>
      </c>
      <c r="CI20" s="100">
        <f t="shared" si="9"/>
        <v>0.98019999999999996</v>
      </c>
      <c r="CJ20" s="100">
        <f t="shared" si="9"/>
        <v>0.98019999999999996</v>
      </c>
      <c r="CK20" s="100">
        <f t="shared" si="9"/>
        <v>0.98019999999999996</v>
      </c>
      <c r="CL20" s="100">
        <f t="shared" si="9"/>
        <v>0.98019999999999996</v>
      </c>
      <c r="CM20" s="100">
        <f t="shared" si="9"/>
        <v>0.98019999999999996</v>
      </c>
      <c r="CN20" s="100">
        <f t="shared" si="9"/>
        <v>0.98019999999999996</v>
      </c>
      <c r="CO20" s="100">
        <f t="shared" si="9"/>
        <v>0.98019999999999996</v>
      </c>
      <c r="CP20" s="100">
        <f t="shared" si="9"/>
        <v>0.98019999999999996</v>
      </c>
    </row>
    <row r="21" spans="2:94" ht="18" x14ac:dyDescent="0.25">
      <c r="B21" s="69"/>
      <c r="C21" s="70"/>
      <c r="D21" s="70"/>
      <c r="E21" s="71"/>
      <c r="F21" s="77" t="s">
        <v>163</v>
      </c>
      <c r="G21" s="77">
        <v>1</v>
      </c>
      <c r="H21" s="79"/>
      <c r="I21" s="79"/>
      <c r="J21" s="79"/>
      <c r="K21" s="79"/>
      <c r="L21" s="79"/>
      <c r="M21" s="79"/>
      <c r="N21" s="101">
        <f>MIN(IF(N20=0,0,+N7/$G21)+M21,N20)</f>
        <v>0</v>
      </c>
      <c r="O21" s="101">
        <f>MIN(IF(O20=0,0,+O7/$G21)+N21,O20)</f>
        <v>5.7589408916</v>
      </c>
      <c r="P21" s="101">
        <f t="shared" ref="P21:BZ21" si="10">MIN(IF(P20=0,0,+P7/$G21)+O21,P20)</f>
        <v>5.7589408916</v>
      </c>
      <c r="Q21" s="101">
        <f>MIN(IF(Q20=0,0,+Q7/$G21)+P21,Q20)</f>
        <v>5.7589408916</v>
      </c>
      <c r="R21" s="101">
        <f t="shared" si="10"/>
        <v>5.7589408916</v>
      </c>
      <c r="S21" s="101">
        <f t="shared" si="10"/>
        <v>5.7589408916</v>
      </c>
      <c r="T21" s="101">
        <f t="shared" si="10"/>
        <v>6.5057943889078951</v>
      </c>
      <c r="U21" s="101">
        <f t="shared" si="10"/>
        <v>6.5057943889078951</v>
      </c>
      <c r="V21" s="101">
        <f t="shared" si="10"/>
        <v>6.5057943889078951</v>
      </c>
      <c r="W21" s="101">
        <f t="shared" si="10"/>
        <v>6.5057943889078951</v>
      </c>
      <c r="X21" s="101">
        <f t="shared" si="10"/>
        <v>6.5057943889078951</v>
      </c>
      <c r="Y21" s="101">
        <f t="shared" si="10"/>
        <v>28.666737978309865</v>
      </c>
      <c r="Z21" s="101">
        <f t="shared" si="10"/>
        <v>28.666737978309865</v>
      </c>
      <c r="AA21" s="101">
        <f t="shared" si="10"/>
        <v>28.666737978309865</v>
      </c>
      <c r="AB21" s="101">
        <f t="shared" si="10"/>
        <v>28.666737978309865</v>
      </c>
      <c r="AC21" s="101">
        <f t="shared" si="10"/>
        <v>28.666737978309865</v>
      </c>
      <c r="AD21" s="101">
        <f t="shared" si="10"/>
        <v>42.479754823999976</v>
      </c>
      <c r="AE21" s="101">
        <f t="shared" si="10"/>
        <v>42.479754823999976</v>
      </c>
      <c r="AF21" s="101">
        <f t="shared" si="10"/>
        <v>42.479754823999976</v>
      </c>
      <c r="AG21" s="101">
        <f t="shared" si="10"/>
        <v>42.479754823999976</v>
      </c>
      <c r="AH21" s="101">
        <f t="shared" si="10"/>
        <v>42.479754823999976</v>
      </c>
      <c r="AI21" s="101">
        <f t="shared" si="10"/>
        <v>47.254039892247853</v>
      </c>
      <c r="AJ21" s="101">
        <f t="shared" si="10"/>
        <v>47.254039892247853</v>
      </c>
      <c r="AK21" s="101">
        <f t="shared" si="10"/>
        <v>47.254039892247853</v>
      </c>
      <c r="AL21" s="101">
        <f t="shared" si="10"/>
        <v>47.254039892247853</v>
      </c>
      <c r="AM21" s="101">
        <f t="shared" si="10"/>
        <v>47.254039892247853</v>
      </c>
      <c r="AN21" s="101">
        <f t="shared" si="10"/>
        <v>0.98019999999999996</v>
      </c>
      <c r="AO21" s="101">
        <f t="shared" si="10"/>
        <v>0.98019999999999996</v>
      </c>
      <c r="AP21" s="101">
        <f t="shared" si="10"/>
        <v>0.98019999999999996</v>
      </c>
      <c r="AQ21" s="101">
        <f t="shared" si="10"/>
        <v>0.98019999999999996</v>
      </c>
      <c r="AR21" s="101">
        <f t="shared" si="10"/>
        <v>0.98019999999999996</v>
      </c>
      <c r="AS21" s="101">
        <f t="shared" si="10"/>
        <v>0.98019999999999996</v>
      </c>
      <c r="AT21" s="101">
        <f t="shared" si="10"/>
        <v>0.98019999999999996</v>
      </c>
      <c r="AU21" s="101">
        <f t="shared" si="10"/>
        <v>0.98019999999999996</v>
      </c>
      <c r="AV21" s="101">
        <f t="shared" si="10"/>
        <v>0.98019999999999996</v>
      </c>
      <c r="AW21" s="101">
        <f t="shared" si="10"/>
        <v>0.98019999999999996</v>
      </c>
      <c r="AX21" s="101">
        <f t="shared" si="10"/>
        <v>0.98019999999999996</v>
      </c>
      <c r="AY21" s="101">
        <f t="shared" si="10"/>
        <v>0.98019999999999996</v>
      </c>
      <c r="AZ21" s="101">
        <f t="shared" si="10"/>
        <v>0.98019999999999996</v>
      </c>
      <c r="BA21" s="101">
        <f t="shared" si="10"/>
        <v>0.98019999999999996</v>
      </c>
      <c r="BB21" s="101">
        <f t="shared" si="10"/>
        <v>0.98019999999999996</v>
      </c>
      <c r="BC21" s="101">
        <f t="shared" si="10"/>
        <v>0.98019999999999996</v>
      </c>
      <c r="BD21" s="101">
        <f t="shared" si="10"/>
        <v>0.98019999999999996</v>
      </c>
      <c r="BE21" s="101">
        <f t="shared" si="10"/>
        <v>0.98019999999999996</v>
      </c>
      <c r="BF21" s="101">
        <f t="shared" si="10"/>
        <v>0.98019999999999996</v>
      </c>
      <c r="BG21" s="101">
        <f t="shared" si="10"/>
        <v>0.98019999999999996</v>
      </c>
      <c r="BH21" s="101">
        <f t="shared" si="10"/>
        <v>0.98019999999999996</v>
      </c>
      <c r="BI21" s="101">
        <f t="shared" si="10"/>
        <v>0.98019999999999996</v>
      </c>
      <c r="BJ21" s="101">
        <f t="shared" si="10"/>
        <v>0.98019999999999996</v>
      </c>
      <c r="BK21" s="101">
        <f t="shared" si="10"/>
        <v>0.98019999999999996</v>
      </c>
      <c r="BL21" s="101">
        <f t="shared" si="10"/>
        <v>0.98019999999999996</v>
      </c>
      <c r="BM21" s="101">
        <f t="shared" si="10"/>
        <v>0.98019999999999996</v>
      </c>
      <c r="BN21" s="101">
        <f t="shared" si="10"/>
        <v>0.98019999999999996</v>
      </c>
      <c r="BO21" s="101">
        <f t="shared" si="10"/>
        <v>0.98019999999999996</v>
      </c>
      <c r="BP21" s="101">
        <f t="shared" si="10"/>
        <v>0.98019999999999996</v>
      </c>
      <c r="BQ21" s="101">
        <f t="shared" si="10"/>
        <v>0.98019999999999996</v>
      </c>
      <c r="BR21" s="101">
        <f t="shared" si="10"/>
        <v>0.98019999999999996</v>
      </c>
      <c r="BS21" s="101">
        <f t="shared" si="10"/>
        <v>0.98019999999999996</v>
      </c>
      <c r="BT21" s="101">
        <f t="shared" si="10"/>
        <v>0.98019999999999996</v>
      </c>
      <c r="BU21" s="101">
        <f t="shared" si="10"/>
        <v>0.98019999999999996</v>
      </c>
      <c r="BV21" s="101">
        <f t="shared" si="10"/>
        <v>0.98019999999999996</v>
      </c>
      <c r="BW21" s="101">
        <f t="shared" si="10"/>
        <v>0.98019999999999996</v>
      </c>
      <c r="BX21" s="101">
        <f t="shared" si="10"/>
        <v>0.98019999999999996</v>
      </c>
      <c r="BY21" s="101">
        <f t="shared" si="10"/>
        <v>0.98019999999999996</v>
      </c>
      <c r="BZ21" s="101">
        <f t="shared" si="10"/>
        <v>0.98019999999999996</v>
      </c>
      <c r="CA21" s="101">
        <f t="shared" ref="CA21:CP21" si="11">MIN(IF(CA20=0,0,+CA7/$G21)+BZ21,CA20)</f>
        <v>0.98019999999999996</v>
      </c>
      <c r="CB21" s="101">
        <f t="shared" si="11"/>
        <v>0.98019999999999996</v>
      </c>
      <c r="CC21" s="101">
        <f t="shared" si="11"/>
        <v>0.98019999999999996</v>
      </c>
      <c r="CD21" s="101">
        <f t="shared" si="11"/>
        <v>0.98019999999999996</v>
      </c>
      <c r="CE21" s="101">
        <f t="shared" si="11"/>
        <v>0.98019999999999996</v>
      </c>
      <c r="CF21" s="101">
        <f t="shared" si="11"/>
        <v>0.98019999999999996</v>
      </c>
      <c r="CG21" s="101">
        <f t="shared" si="11"/>
        <v>0.98019999999999996</v>
      </c>
      <c r="CH21" s="101">
        <f t="shared" si="11"/>
        <v>0.98019999999999996</v>
      </c>
      <c r="CI21" s="101">
        <f t="shared" si="11"/>
        <v>0.98019999999999996</v>
      </c>
      <c r="CJ21" s="101">
        <f t="shared" si="11"/>
        <v>0.98019999999999996</v>
      </c>
      <c r="CK21" s="101">
        <f t="shared" si="11"/>
        <v>0.98019999999999996</v>
      </c>
      <c r="CL21" s="101">
        <f t="shared" si="11"/>
        <v>0.98019999999999996</v>
      </c>
      <c r="CM21" s="101">
        <f t="shared" si="11"/>
        <v>0.98019999999999996</v>
      </c>
      <c r="CN21" s="101">
        <f t="shared" si="11"/>
        <v>0.98019999999999996</v>
      </c>
      <c r="CO21" s="101">
        <f t="shared" si="11"/>
        <v>0.98019999999999996</v>
      </c>
      <c r="CP21" s="101">
        <f t="shared" si="11"/>
        <v>0.98019999999999996</v>
      </c>
    </row>
    <row r="22" spans="2:94" ht="18" x14ac:dyDescent="0.25">
      <c r="B22" s="69"/>
      <c r="C22" s="70"/>
      <c r="D22" s="70"/>
      <c r="E22" s="71"/>
      <c r="F22" s="77" t="s">
        <v>164</v>
      </c>
      <c r="G22" s="77"/>
      <c r="H22" s="79"/>
      <c r="I22" s="79"/>
      <c r="J22" s="79"/>
      <c r="K22" s="79"/>
      <c r="L22" s="79"/>
      <c r="M22" s="79"/>
      <c r="N22" s="102">
        <f>+N20-N21</f>
        <v>0</v>
      </c>
      <c r="O22" s="101">
        <f>+O20-O21</f>
        <v>0</v>
      </c>
      <c r="P22" s="101">
        <f t="shared" ref="P22:CA22" si="12">+P20-P21</f>
        <v>0</v>
      </c>
      <c r="Q22" s="101">
        <f t="shared" si="12"/>
        <v>0</v>
      </c>
      <c r="R22" s="101">
        <f t="shared" si="12"/>
        <v>0</v>
      </c>
      <c r="S22" s="101">
        <f t="shared" si="12"/>
        <v>0</v>
      </c>
      <c r="T22" s="101">
        <f t="shared" si="12"/>
        <v>0</v>
      </c>
      <c r="U22" s="101">
        <f t="shared" si="12"/>
        <v>0</v>
      </c>
      <c r="V22" s="101">
        <f t="shared" si="12"/>
        <v>0</v>
      </c>
      <c r="W22" s="101">
        <f t="shared" si="12"/>
        <v>0</v>
      </c>
      <c r="X22" s="101">
        <f t="shared" si="12"/>
        <v>0</v>
      </c>
      <c r="Y22" s="101">
        <f t="shared" si="12"/>
        <v>0</v>
      </c>
      <c r="Z22" s="101">
        <f t="shared" si="12"/>
        <v>0</v>
      </c>
      <c r="AA22" s="101">
        <f t="shared" si="12"/>
        <v>0</v>
      </c>
      <c r="AB22" s="101">
        <f t="shared" si="12"/>
        <v>0</v>
      </c>
      <c r="AC22" s="101">
        <f t="shared" si="12"/>
        <v>0</v>
      </c>
      <c r="AD22" s="102">
        <f t="shared" si="12"/>
        <v>0</v>
      </c>
      <c r="AE22" s="102">
        <f t="shared" si="12"/>
        <v>0</v>
      </c>
      <c r="AF22" s="102">
        <f t="shared" si="12"/>
        <v>0</v>
      </c>
      <c r="AG22" s="102">
        <f t="shared" si="12"/>
        <v>0</v>
      </c>
      <c r="AH22" s="102">
        <f t="shared" si="12"/>
        <v>0</v>
      </c>
      <c r="AI22" s="102">
        <f t="shared" si="12"/>
        <v>0</v>
      </c>
      <c r="AJ22" s="102">
        <f t="shared" si="12"/>
        <v>0</v>
      </c>
      <c r="AK22" s="102">
        <f t="shared" si="12"/>
        <v>0</v>
      </c>
      <c r="AL22" s="102">
        <f t="shared" si="12"/>
        <v>0</v>
      </c>
      <c r="AM22" s="102">
        <f t="shared" si="12"/>
        <v>0</v>
      </c>
      <c r="AN22" s="102">
        <f t="shared" si="12"/>
        <v>0</v>
      </c>
      <c r="AO22" s="102">
        <f t="shared" si="12"/>
        <v>0</v>
      </c>
      <c r="AP22" s="102">
        <f t="shared" si="12"/>
        <v>0</v>
      </c>
      <c r="AQ22" s="102">
        <f t="shared" si="12"/>
        <v>0</v>
      </c>
      <c r="AR22" s="102">
        <f t="shared" si="12"/>
        <v>0</v>
      </c>
      <c r="AS22" s="102">
        <f t="shared" si="12"/>
        <v>0</v>
      </c>
      <c r="AT22" s="102">
        <f t="shared" si="12"/>
        <v>0</v>
      </c>
      <c r="AU22" s="102">
        <f t="shared" si="12"/>
        <v>0</v>
      </c>
      <c r="AV22" s="102">
        <f t="shared" si="12"/>
        <v>0</v>
      </c>
      <c r="AW22" s="102">
        <f t="shared" si="12"/>
        <v>0</v>
      </c>
      <c r="AX22" s="102">
        <f t="shared" si="12"/>
        <v>0</v>
      </c>
      <c r="AY22" s="102">
        <f t="shared" si="12"/>
        <v>0</v>
      </c>
      <c r="AZ22" s="102">
        <f t="shared" si="12"/>
        <v>0</v>
      </c>
      <c r="BA22" s="102">
        <f t="shared" si="12"/>
        <v>0</v>
      </c>
      <c r="BB22" s="102">
        <f t="shared" si="12"/>
        <v>0</v>
      </c>
      <c r="BC22" s="102">
        <f t="shared" si="12"/>
        <v>0</v>
      </c>
      <c r="BD22" s="102">
        <f t="shared" si="12"/>
        <v>0</v>
      </c>
      <c r="BE22" s="102">
        <f t="shared" si="12"/>
        <v>0</v>
      </c>
      <c r="BF22" s="102">
        <f t="shared" si="12"/>
        <v>0</v>
      </c>
      <c r="BG22" s="102">
        <f t="shared" si="12"/>
        <v>0</v>
      </c>
      <c r="BH22" s="102">
        <f t="shared" si="12"/>
        <v>0</v>
      </c>
      <c r="BI22" s="102">
        <f t="shared" si="12"/>
        <v>0</v>
      </c>
      <c r="BJ22" s="102">
        <f t="shared" si="12"/>
        <v>0</v>
      </c>
      <c r="BK22" s="102">
        <f t="shared" si="12"/>
        <v>0</v>
      </c>
      <c r="BL22" s="102">
        <f t="shared" si="12"/>
        <v>0</v>
      </c>
      <c r="BM22" s="102">
        <f t="shared" si="12"/>
        <v>0</v>
      </c>
      <c r="BN22" s="102">
        <f t="shared" si="12"/>
        <v>0</v>
      </c>
      <c r="BO22" s="102">
        <f t="shared" si="12"/>
        <v>0</v>
      </c>
      <c r="BP22" s="102">
        <f t="shared" si="12"/>
        <v>0</v>
      </c>
      <c r="BQ22" s="102">
        <f t="shared" si="12"/>
        <v>0</v>
      </c>
      <c r="BR22" s="102">
        <f t="shared" si="12"/>
        <v>0</v>
      </c>
      <c r="BS22" s="102">
        <f t="shared" si="12"/>
        <v>0</v>
      </c>
      <c r="BT22" s="102">
        <f t="shared" si="12"/>
        <v>0</v>
      </c>
      <c r="BU22" s="102">
        <f t="shared" si="12"/>
        <v>0</v>
      </c>
      <c r="BV22" s="102">
        <f t="shared" si="12"/>
        <v>0</v>
      </c>
      <c r="BW22" s="102">
        <f t="shared" si="12"/>
        <v>0</v>
      </c>
      <c r="BX22" s="102">
        <f t="shared" si="12"/>
        <v>0</v>
      </c>
      <c r="BY22" s="102">
        <f t="shared" si="12"/>
        <v>0</v>
      </c>
      <c r="BZ22" s="102">
        <f t="shared" si="12"/>
        <v>0</v>
      </c>
      <c r="CA22" s="102">
        <f t="shared" si="12"/>
        <v>0</v>
      </c>
      <c r="CB22" s="102">
        <f t="shared" ref="CB22:CP22" si="13">+CB20-CB21</f>
        <v>0</v>
      </c>
      <c r="CC22" s="102">
        <f t="shared" si="13"/>
        <v>0</v>
      </c>
      <c r="CD22" s="102">
        <f t="shared" si="13"/>
        <v>0</v>
      </c>
      <c r="CE22" s="102">
        <f t="shared" si="13"/>
        <v>0</v>
      </c>
      <c r="CF22" s="102">
        <f t="shared" si="13"/>
        <v>0</v>
      </c>
      <c r="CG22" s="102">
        <f t="shared" si="13"/>
        <v>0</v>
      </c>
      <c r="CH22" s="102">
        <f t="shared" si="13"/>
        <v>0</v>
      </c>
      <c r="CI22" s="102">
        <f t="shared" si="13"/>
        <v>0</v>
      </c>
      <c r="CJ22" s="102">
        <f t="shared" si="13"/>
        <v>0</v>
      </c>
      <c r="CK22" s="102">
        <f t="shared" si="13"/>
        <v>0</v>
      </c>
      <c r="CL22" s="102">
        <f t="shared" si="13"/>
        <v>0</v>
      </c>
      <c r="CM22" s="102">
        <f t="shared" si="13"/>
        <v>0</v>
      </c>
      <c r="CN22" s="102">
        <f t="shared" si="13"/>
        <v>0</v>
      </c>
      <c r="CO22" s="102">
        <f t="shared" si="13"/>
        <v>0</v>
      </c>
      <c r="CP22" s="102">
        <f t="shared" si="13"/>
        <v>0</v>
      </c>
    </row>
    <row r="23" spans="2:94" ht="18" x14ac:dyDescent="0.25">
      <c r="B23" s="69"/>
      <c r="C23" s="70"/>
      <c r="D23" s="70"/>
      <c r="E23" s="71"/>
      <c r="F23" s="77" t="s">
        <v>165</v>
      </c>
      <c r="G23" s="80" t="s">
        <v>166</v>
      </c>
      <c r="H23" s="79"/>
      <c r="I23" s="79"/>
      <c r="J23" s="79"/>
      <c r="K23" s="79"/>
      <c r="L23" s="79"/>
      <c r="M23" s="79"/>
      <c r="N23" s="102">
        <f>AVERAGE(N20,N22)</f>
        <v>0</v>
      </c>
      <c r="O23" s="101">
        <f>AVERAGE(O20,O22)</f>
        <v>2.8794704458</v>
      </c>
      <c r="P23" s="101">
        <f t="shared" ref="P23:CA23" si="14">AVERAGE(P20,P22)</f>
        <v>2.8794704458</v>
      </c>
      <c r="Q23" s="101">
        <f>AVERAGE(Q20,Q22)</f>
        <v>2.8794704458</v>
      </c>
      <c r="R23" s="101">
        <f t="shared" si="14"/>
        <v>2.8794704458</v>
      </c>
      <c r="S23" s="101">
        <f t="shared" si="14"/>
        <v>2.8794704458</v>
      </c>
      <c r="T23" s="101">
        <f t="shared" si="14"/>
        <v>3.2528971944539475</v>
      </c>
      <c r="U23" s="101">
        <f t="shared" si="14"/>
        <v>3.2528971944539475</v>
      </c>
      <c r="V23" s="101">
        <f t="shared" si="14"/>
        <v>3.2528971944539475</v>
      </c>
      <c r="W23" s="101">
        <f t="shared" si="14"/>
        <v>3.2528971944539475</v>
      </c>
      <c r="X23" s="101">
        <f t="shared" si="14"/>
        <v>3.2528971944539475</v>
      </c>
      <c r="Y23" s="101">
        <f t="shared" si="14"/>
        <v>14.333368989154932</v>
      </c>
      <c r="Z23" s="101">
        <f t="shared" si="14"/>
        <v>14.333368989154932</v>
      </c>
      <c r="AA23" s="101">
        <f t="shared" si="14"/>
        <v>14.333368989154932</v>
      </c>
      <c r="AB23" s="101">
        <f t="shared" si="14"/>
        <v>14.333368989154932</v>
      </c>
      <c r="AC23" s="101">
        <f t="shared" si="14"/>
        <v>14.333368989154932</v>
      </c>
      <c r="AD23" s="102">
        <f t="shared" si="14"/>
        <v>21.239877411999988</v>
      </c>
      <c r="AE23" s="102">
        <f t="shared" si="14"/>
        <v>21.239877411999988</v>
      </c>
      <c r="AF23" s="102">
        <f t="shared" si="14"/>
        <v>21.239877411999988</v>
      </c>
      <c r="AG23" s="102">
        <f t="shared" si="14"/>
        <v>21.239877411999988</v>
      </c>
      <c r="AH23" s="102">
        <f t="shared" si="14"/>
        <v>21.239877411999988</v>
      </c>
      <c r="AI23" s="102">
        <f t="shared" si="14"/>
        <v>23.627019946123927</v>
      </c>
      <c r="AJ23" s="102">
        <f t="shared" si="14"/>
        <v>23.627019946123927</v>
      </c>
      <c r="AK23" s="102">
        <f t="shared" si="14"/>
        <v>23.627019946123927</v>
      </c>
      <c r="AL23" s="102">
        <f t="shared" si="14"/>
        <v>23.627019946123927</v>
      </c>
      <c r="AM23" s="102">
        <f t="shared" si="14"/>
        <v>23.627019946123927</v>
      </c>
      <c r="AN23" s="102">
        <f t="shared" si="14"/>
        <v>0.49009999999999998</v>
      </c>
      <c r="AO23" s="102">
        <f t="shared" si="14"/>
        <v>0.49009999999999998</v>
      </c>
      <c r="AP23" s="102">
        <f t="shared" si="14"/>
        <v>0.49009999999999998</v>
      </c>
      <c r="AQ23" s="102">
        <f t="shared" si="14"/>
        <v>0.49009999999999998</v>
      </c>
      <c r="AR23" s="102">
        <f t="shared" si="14"/>
        <v>0.49009999999999998</v>
      </c>
      <c r="AS23" s="102">
        <f t="shared" si="14"/>
        <v>0.49009999999999998</v>
      </c>
      <c r="AT23" s="102">
        <f t="shared" si="14"/>
        <v>0.49009999999999998</v>
      </c>
      <c r="AU23" s="102">
        <f t="shared" si="14"/>
        <v>0.49009999999999998</v>
      </c>
      <c r="AV23" s="102">
        <f t="shared" si="14"/>
        <v>0.49009999999999998</v>
      </c>
      <c r="AW23" s="102">
        <f t="shared" si="14"/>
        <v>0.49009999999999998</v>
      </c>
      <c r="AX23" s="102">
        <f t="shared" si="14"/>
        <v>0.49009999999999998</v>
      </c>
      <c r="AY23" s="102">
        <f t="shared" si="14"/>
        <v>0.49009999999999998</v>
      </c>
      <c r="AZ23" s="102">
        <f t="shared" si="14"/>
        <v>0.49009999999999998</v>
      </c>
      <c r="BA23" s="102">
        <f t="shared" si="14"/>
        <v>0.49009999999999998</v>
      </c>
      <c r="BB23" s="102">
        <f t="shared" si="14"/>
        <v>0.49009999999999998</v>
      </c>
      <c r="BC23" s="102">
        <f t="shared" si="14"/>
        <v>0.49009999999999998</v>
      </c>
      <c r="BD23" s="102">
        <f t="shared" si="14"/>
        <v>0.49009999999999998</v>
      </c>
      <c r="BE23" s="102">
        <f t="shared" si="14"/>
        <v>0.49009999999999998</v>
      </c>
      <c r="BF23" s="102">
        <f t="shared" si="14"/>
        <v>0.49009999999999998</v>
      </c>
      <c r="BG23" s="102">
        <f t="shared" si="14"/>
        <v>0.49009999999999998</v>
      </c>
      <c r="BH23" s="102">
        <f t="shared" si="14"/>
        <v>0.49009999999999998</v>
      </c>
      <c r="BI23" s="102">
        <f t="shared" si="14"/>
        <v>0.49009999999999998</v>
      </c>
      <c r="BJ23" s="102">
        <f t="shared" si="14"/>
        <v>0.49009999999999998</v>
      </c>
      <c r="BK23" s="102">
        <f t="shared" si="14"/>
        <v>0.49009999999999998</v>
      </c>
      <c r="BL23" s="102">
        <f t="shared" si="14"/>
        <v>0.49009999999999998</v>
      </c>
      <c r="BM23" s="102">
        <f t="shared" si="14"/>
        <v>0.49009999999999998</v>
      </c>
      <c r="BN23" s="102">
        <f t="shared" si="14"/>
        <v>0.49009999999999998</v>
      </c>
      <c r="BO23" s="102">
        <f t="shared" si="14"/>
        <v>0.49009999999999998</v>
      </c>
      <c r="BP23" s="102">
        <f t="shared" si="14"/>
        <v>0.49009999999999998</v>
      </c>
      <c r="BQ23" s="102">
        <f t="shared" si="14"/>
        <v>0.49009999999999998</v>
      </c>
      <c r="BR23" s="102">
        <f t="shared" si="14"/>
        <v>0.49009999999999998</v>
      </c>
      <c r="BS23" s="102">
        <f t="shared" si="14"/>
        <v>0.49009999999999998</v>
      </c>
      <c r="BT23" s="102">
        <f t="shared" si="14"/>
        <v>0.49009999999999998</v>
      </c>
      <c r="BU23" s="102">
        <f t="shared" si="14"/>
        <v>0.49009999999999998</v>
      </c>
      <c r="BV23" s="102">
        <f t="shared" si="14"/>
        <v>0.49009999999999998</v>
      </c>
      <c r="BW23" s="102">
        <f t="shared" si="14"/>
        <v>0.49009999999999998</v>
      </c>
      <c r="BX23" s="102">
        <f t="shared" si="14"/>
        <v>0.49009999999999998</v>
      </c>
      <c r="BY23" s="102">
        <f t="shared" si="14"/>
        <v>0.49009999999999998</v>
      </c>
      <c r="BZ23" s="102">
        <f t="shared" si="14"/>
        <v>0.49009999999999998</v>
      </c>
      <c r="CA23" s="102">
        <f t="shared" si="14"/>
        <v>0.49009999999999998</v>
      </c>
      <c r="CB23" s="102">
        <f t="shared" ref="CB23:CP23" si="15">AVERAGE(CB20,CB22)</f>
        <v>0.49009999999999998</v>
      </c>
      <c r="CC23" s="102">
        <f t="shared" si="15"/>
        <v>0.49009999999999998</v>
      </c>
      <c r="CD23" s="102">
        <f t="shared" si="15"/>
        <v>0.49009999999999998</v>
      </c>
      <c r="CE23" s="102">
        <f t="shared" si="15"/>
        <v>0.49009999999999998</v>
      </c>
      <c r="CF23" s="102">
        <f t="shared" si="15"/>
        <v>0.49009999999999998</v>
      </c>
      <c r="CG23" s="102">
        <f t="shared" si="15"/>
        <v>0.49009999999999998</v>
      </c>
      <c r="CH23" s="102">
        <f t="shared" si="15"/>
        <v>0.49009999999999998</v>
      </c>
      <c r="CI23" s="102">
        <f t="shared" si="15"/>
        <v>0.49009999999999998</v>
      </c>
      <c r="CJ23" s="102">
        <f t="shared" si="15"/>
        <v>0.49009999999999998</v>
      </c>
      <c r="CK23" s="102">
        <f t="shared" si="15"/>
        <v>0.49009999999999998</v>
      </c>
      <c r="CL23" s="102">
        <f t="shared" si="15"/>
        <v>0.49009999999999998</v>
      </c>
      <c r="CM23" s="102">
        <f t="shared" si="15"/>
        <v>0.49009999999999998</v>
      </c>
      <c r="CN23" s="102">
        <f t="shared" si="15"/>
        <v>0.49009999999999998</v>
      </c>
      <c r="CO23" s="102">
        <f t="shared" si="15"/>
        <v>0.49009999999999998</v>
      </c>
      <c r="CP23" s="102">
        <f t="shared" si="15"/>
        <v>0.49009999999999998</v>
      </c>
    </row>
    <row r="24" spans="2:94" ht="18" x14ac:dyDescent="0.25">
      <c r="B24" s="69"/>
      <c r="C24" s="70"/>
      <c r="D24" s="70"/>
      <c r="E24" s="71"/>
      <c r="F24" s="81" t="s">
        <v>167</v>
      </c>
      <c r="G24" s="82">
        <v>3.1199999999999999E-2</v>
      </c>
      <c r="H24" s="83"/>
      <c r="I24" s="83"/>
      <c r="J24" s="83"/>
      <c r="K24" s="83"/>
      <c r="L24" s="83"/>
      <c r="M24" s="83"/>
      <c r="N24" s="101">
        <f>+N23*$G24+N21</f>
        <v>0</v>
      </c>
      <c r="O24" s="101">
        <f>+O23*$G24+O21</f>
        <v>5.84878036950896</v>
      </c>
      <c r="P24" s="101">
        <f t="shared" ref="P24:CA24" si="16">+P23*$G24+P21</f>
        <v>5.84878036950896</v>
      </c>
      <c r="Q24" s="101">
        <f>+Q23*$G24+Q21</f>
        <v>5.84878036950896</v>
      </c>
      <c r="R24" s="101">
        <f t="shared" si="16"/>
        <v>5.84878036950896</v>
      </c>
      <c r="S24" s="101">
        <f t="shared" si="16"/>
        <v>5.84878036950896</v>
      </c>
      <c r="T24" s="101">
        <f t="shared" si="16"/>
        <v>6.6072847813748581</v>
      </c>
      <c r="U24" s="101">
        <f t="shared" si="16"/>
        <v>6.6072847813748581</v>
      </c>
      <c r="V24" s="101">
        <f t="shared" si="16"/>
        <v>6.6072847813748581</v>
      </c>
      <c r="W24" s="101">
        <f t="shared" si="16"/>
        <v>6.6072847813748581</v>
      </c>
      <c r="X24" s="101">
        <f t="shared" si="16"/>
        <v>6.6072847813748581</v>
      </c>
      <c r="Y24" s="101">
        <f t="shared" si="16"/>
        <v>29.113939090771499</v>
      </c>
      <c r="Z24" s="101">
        <f t="shared" si="16"/>
        <v>29.113939090771499</v>
      </c>
      <c r="AA24" s="101">
        <f t="shared" si="16"/>
        <v>29.113939090771499</v>
      </c>
      <c r="AB24" s="101">
        <f t="shared" si="16"/>
        <v>29.113939090771499</v>
      </c>
      <c r="AC24" s="101">
        <f t="shared" si="16"/>
        <v>29.113939090771499</v>
      </c>
      <c r="AD24" s="101">
        <f t="shared" si="16"/>
        <v>43.142438999254374</v>
      </c>
      <c r="AE24" s="101">
        <f t="shared" si="16"/>
        <v>43.142438999254374</v>
      </c>
      <c r="AF24" s="101">
        <f t="shared" si="16"/>
        <v>43.142438999254374</v>
      </c>
      <c r="AG24" s="101">
        <f t="shared" si="16"/>
        <v>43.142438999254374</v>
      </c>
      <c r="AH24" s="101">
        <f t="shared" si="16"/>
        <v>43.142438999254374</v>
      </c>
      <c r="AI24" s="101">
        <f t="shared" si="16"/>
        <v>47.991202914566919</v>
      </c>
      <c r="AJ24" s="101">
        <f t="shared" si="16"/>
        <v>47.991202914566919</v>
      </c>
      <c r="AK24" s="101">
        <f t="shared" si="16"/>
        <v>47.991202914566919</v>
      </c>
      <c r="AL24" s="101">
        <f t="shared" si="16"/>
        <v>47.991202914566919</v>
      </c>
      <c r="AM24" s="101">
        <f t="shared" si="16"/>
        <v>47.991202914566919</v>
      </c>
      <c r="AN24" s="101">
        <f t="shared" si="16"/>
        <v>0.99549111999999995</v>
      </c>
      <c r="AO24" s="101">
        <f t="shared" si="16"/>
        <v>0.99549111999999995</v>
      </c>
      <c r="AP24" s="101">
        <f t="shared" si="16"/>
        <v>0.99549111999999995</v>
      </c>
      <c r="AQ24" s="101">
        <f t="shared" si="16"/>
        <v>0.99549111999999995</v>
      </c>
      <c r="AR24" s="101">
        <f t="shared" si="16"/>
        <v>0.99549111999999995</v>
      </c>
      <c r="AS24" s="101">
        <f t="shared" si="16"/>
        <v>0.99549111999999995</v>
      </c>
      <c r="AT24" s="101">
        <f t="shared" si="16"/>
        <v>0.99549111999999995</v>
      </c>
      <c r="AU24" s="101">
        <f t="shared" si="16"/>
        <v>0.99549111999999995</v>
      </c>
      <c r="AV24" s="101">
        <f t="shared" si="16"/>
        <v>0.99549111999999995</v>
      </c>
      <c r="AW24" s="101">
        <f t="shared" si="16"/>
        <v>0.99549111999999995</v>
      </c>
      <c r="AX24" s="101">
        <f t="shared" si="16"/>
        <v>0.99549111999999995</v>
      </c>
      <c r="AY24" s="101">
        <f t="shared" si="16"/>
        <v>0.99549111999999995</v>
      </c>
      <c r="AZ24" s="101">
        <f t="shared" si="16"/>
        <v>0.99549111999999995</v>
      </c>
      <c r="BA24" s="101">
        <f t="shared" si="16"/>
        <v>0.99549111999999995</v>
      </c>
      <c r="BB24" s="101">
        <f t="shared" si="16"/>
        <v>0.99549111999999995</v>
      </c>
      <c r="BC24" s="101">
        <f t="shared" si="16"/>
        <v>0.99549111999999995</v>
      </c>
      <c r="BD24" s="101">
        <f t="shared" si="16"/>
        <v>0.99549111999999995</v>
      </c>
      <c r="BE24" s="101">
        <f t="shared" si="16"/>
        <v>0.99549111999999995</v>
      </c>
      <c r="BF24" s="101">
        <f t="shared" si="16"/>
        <v>0.99549111999999995</v>
      </c>
      <c r="BG24" s="101">
        <f t="shared" si="16"/>
        <v>0.99549111999999995</v>
      </c>
      <c r="BH24" s="101">
        <f t="shared" si="16"/>
        <v>0.99549111999999995</v>
      </c>
      <c r="BI24" s="101">
        <f t="shared" si="16"/>
        <v>0.99549111999999995</v>
      </c>
      <c r="BJ24" s="101">
        <f t="shared" si="16"/>
        <v>0.99549111999999995</v>
      </c>
      <c r="BK24" s="101">
        <f t="shared" si="16"/>
        <v>0.99549111999999995</v>
      </c>
      <c r="BL24" s="101">
        <f t="shared" si="16"/>
        <v>0.99549111999999995</v>
      </c>
      <c r="BM24" s="101">
        <f t="shared" si="16"/>
        <v>0.99549111999999995</v>
      </c>
      <c r="BN24" s="101">
        <f t="shared" si="16"/>
        <v>0.99549111999999995</v>
      </c>
      <c r="BO24" s="101">
        <f t="shared" si="16"/>
        <v>0.99549111999999995</v>
      </c>
      <c r="BP24" s="101">
        <f t="shared" si="16"/>
        <v>0.99549111999999995</v>
      </c>
      <c r="BQ24" s="101">
        <f t="shared" si="16"/>
        <v>0.99549111999999995</v>
      </c>
      <c r="BR24" s="101">
        <f t="shared" si="16"/>
        <v>0.99549111999999995</v>
      </c>
      <c r="BS24" s="101">
        <f t="shared" si="16"/>
        <v>0.99549111999999995</v>
      </c>
      <c r="BT24" s="101">
        <f t="shared" si="16"/>
        <v>0.99549111999999995</v>
      </c>
      <c r="BU24" s="101">
        <f t="shared" si="16"/>
        <v>0.99549111999999995</v>
      </c>
      <c r="BV24" s="101">
        <f t="shared" si="16"/>
        <v>0.99549111999999995</v>
      </c>
      <c r="BW24" s="101">
        <f t="shared" si="16"/>
        <v>0.99549111999999995</v>
      </c>
      <c r="BX24" s="101">
        <f t="shared" si="16"/>
        <v>0.99549111999999995</v>
      </c>
      <c r="BY24" s="101">
        <f t="shared" si="16"/>
        <v>0.99549111999999995</v>
      </c>
      <c r="BZ24" s="101">
        <f t="shared" si="16"/>
        <v>0.99549111999999995</v>
      </c>
      <c r="CA24" s="101">
        <f t="shared" si="16"/>
        <v>0.99549111999999995</v>
      </c>
      <c r="CB24" s="101">
        <f t="shared" ref="CB24:CP24" si="17">+CB23*$G24+CB21</f>
        <v>0.99549111999999995</v>
      </c>
      <c r="CC24" s="101">
        <f t="shared" si="17"/>
        <v>0.99549111999999995</v>
      </c>
      <c r="CD24" s="101">
        <f t="shared" si="17"/>
        <v>0.99549111999999995</v>
      </c>
      <c r="CE24" s="101">
        <f t="shared" si="17"/>
        <v>0.99549111999999995</v>
      </c>
      <c r="CF24" s="101">
        <f t="shared" si="17"/>
        <v>0.99549111999999995</v>
      </c>
      <c r="CG24" s="101">
        <f t="shared" si="17"/>
        <v>0.99549111999999995</v>
      </c>
      <c r="CH24" s="101">
        <f t="shared" si="17"/>
        <v>0.99549111999999995</v>
      </c>
      <c r="CI24" s="101">
        <f t="shared" si="17"/>
        <v>0.99549111999999995</v>
      </c>
      <c r="CJ24" s="101">
        <f t="shared" si="17"/>
        <v>0.99549111999999995</v>
      </c>
      <c r="CK24" s="101">
        <f t="shared" si="17"/>
        <v>0.99549111999999995</v>
      </c>
      <c r="CL24" s="101">
        <f t="shared" si="17"/>
        <v>0.99549111999999995</v>
      </c>
      <c r="CM24" s="101">
        <f t="shared" si="17"/>
        <v>0.99549111999999995</v>
      </c>
      <c r="CN24" s="101">
        <f t="shared" si="17"/>
        <v>0.99549111999999995</v>
      </c>
      <c r="CO24" s="101">
        <f t="shared" si="17"/>
        <v>0.99549111999999995</v>
      </c>
      <c r="CP24" s="101">
        <f t="shared" si="17"/>
        <v>0.99549111999999995</v>
      </c>
    </row>
    <row r="25" spans="2:94" x14ac:dyDescent="0.25">
      <c r="B25" s="69"/>
      <c r="C25" s="70"/>
      <c r="D25" s="70"/>
      <c r="E25" s="71"/>
      <c r="F25" s="70"/>
      <c r="G25" s="70"/>
      <c r="H25" s="70"/>
      <c r="I25" s="72"/>
      <c r="J25" s="72"/>
      <c r="K25" s="72"/>
      <c r="L25" s="72"/>
      <c r="M25" s="72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</row>
    <row r="26" spans="2:94" x14ac:dyDescent="0.25">
      <c r="B26" s="69"/>
      <c r="C26" s="70"/>
      <c r="D26" s="70"/>
      <c r="E26" s="71"/>
      <c r="F26" s="70"/>
      <c r="G26" s="70"/>
      <c r="H26" s="70"/>
      <c r="I26" s="72"/>
      <c r="J26" s="72"/>
      <c r="K26" s="72"/>
      <c r="L26" s="72"/>
      <c r="M26" s="72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</row>
    <row r="27" spans="2:94" ht="15.75" thickBot="1" x14ac:dyDescent="0.3">
      <c r="B27" s="37"/>
      <c r="C27" s="38"/>
      <c r="D27" s="38"/>
      <c r="E27" s="39"/>
      <c r="F27" s="38"/>
      <c r="G27" s="38"/>
      <c r="H27" s="38"/>
      <c r="I27" s="40"/>
      <c r="J27" s="41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</row>
    <row r="28" spans="2:94" ht="15.75" thickBot="1" x14ac:dyDescent="0.3">
      <c r="B28" s="126" t="s">
        <v>116</v>
      </c>
      <c r="C28" s="127"/>
      <c r="D28" s="42"/>
      <c r="E28" s="43"/>
      <c r="F28" s="42"/>
      <c r="G28" s="42"/>
      <c r="H28" s="42"/>
      <c r="I28" s="44"/>
      <c r="J28" s="45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</row>
    <row r="29" spans="2:94" x14ac:dyDescent="0.25">
      <c r="B29" s="128" t="s">
        <v>5</v>
      </c>
      <c r="C29" s="129" t="s">
        <v>6</v>
      </c>
      <c r="D29" s="130" t="s">
        <v>7</v>
      </c>
      <c r="E29" s="11" t="s">
        <v>8</v>
      </c>
      <c r="F29" s="130" t="s">
        <v>9</v>
      </c>
      <c r="G29" s="11" t="s">
        <v>10</v>
      </c>
      <c r="H29" s="131"/>
      <c r="I29" s="118" t="s">
        <v>12</v>
      </c>
      <c r="J29" s="118" t="s">
        <v>13</v>
      </c>
      <c r="K29" s="118" t="s">
        <v>14</v>
      </c>
      <c r="L29" s="118" t="s">
        <v>15</v>
      </c>
      <c r="M29" s="118" t="s">
        <v>16</v>
      </c>
      <c r="N29" s="118" t="s">
        <v>17</v>
      </c>
      <c r="O29" s="118" t="s">
        <v>18</v>
      </c>
      <c r="P29" s="118" t="s">
        <v>19</v>
      </c>
      <c r="Q29" s="118" t="s">
        <v>20</v>
      </c>
      <c r="R29" s="118" t="s">
        <v>21</v>
      </c>
      <c r="S29" s="118" t="s">
        <v>22</v>
      </c>
      <c r="T29" s="118" t="s">
        <v>23</v>
      </c>
      <c r="U29" s="118" t="s">
        <v>24</v>
      </c>
      <c r="V29" s="118" t="s">
        <v>25</v>
      </c>
      <c r="W29" s="118" t="s">
        <v>26</v>
      </c>
      <c r="X29" s="118" t="s">
        <v>27</v>
      </c>
      <c r="Y29" s="118" t="s">
        <v>28</v>
      </c>
      <c r="Z29" s="118" t="s">
        <v>29</v>
      </c>
      <c r="AA29" s="118" t="s">
        <v>30</v>
      </c>
      <c r="AB29" s="118" t="s">
        <v>31</v>
      </c>
      <c r="AC29" s="118" t="s">
        <v>32</v>
      </c>
      <c r="AD29" s="118" t="s">
        <v>33</v>
      </c>
      <c r="AE29" s="118" t="s">
        <v>34</v>
      </c>
      <c r="AF29" s="118" t="s">
        <v>35</v>
      </c>
      <c r="AG29" s="118" t="s">
        <v>36</v>
      </c>
      <c r="AH29" s="118" t="s">
        <v>37</v>
      </c>
      <c r="AI29" s="118" t="s">
        <v>38</v>
      </c>
      <c r="AJ29" s="118" t="s">
        <v>39</v>
      </c>
      <c r="AK29" s="118" t="s">
        <v>40</v>
      </c>
      <c r="AL29" s="118" t="s">
        <v>41</v>
      </c>
      <c r="AM29" s="118" t="s">
        <v>42</v>
      </c>
      <c r="AN29" s="118" t="s">
        <v>43</v>
      </c>
      <c r="AO29" s="118" t="s">
        <v>44</v>
      </c>
      <c r="AP29" s="118" t="s">
        <v>45</v>
      </c>
      <c r="AQ29" s="118" t="s">
        <v>46</v>
      </c>
      <c r="AR29" s="118" t="s">
        <v>47</v>
      </c>
      <c r="AS29" s="118" t="s">
        <v>48</v>
      </c>
      <c r="AT29" s="118" t="s">
        <v>49</v>
      </c>
      <c r="AU29" s="118" t="s">
        <v>50</v>
      </c>
      <c r="AV29" s="118" t="s">
        <v>51</v>
      </c>
      <c r="AW29" s="118" t="s">
        <v>52</v>
      </c>
      <c r="AX29" s="118" t="s">
        <v>53</v>
      </c>
      <c r="AY29" s="118" t="s">
        <v>54</v>
      </c>
      <c r="AZ29" s="118" t="s">
        <v>55</v>
      </c>
      <c r="BA29" s="118" t="s">
        <v>56</v>
      </c>
      <c r="BB29" s="118" t="s">
        <v>57</v>
      </c>
      <c r="BC29" s="118" t="s">
        <v>58</v>
      </c>
      <c r="BD29" s="118" t="s">
        <v>59</v>
      </c>
      <c r="BE29" s="118" t="s">
        <v>60</v>
      </c>
      <c r="BF29" s="118" t="s">
        <v>61</v>
      </c>
      <c r="BG29" s="118" t="s">
        <v>62</v>
      </c>
      <c r="BH29" s="118" t="s">
        <v>63</v>
      </c>
      <c r="BI29" s="118" t="s">
        <v>64</v>
      </c>
      <c r="BJ29" s="118" t="s">
        <v>65</v>
      </c>
      <c r="BK29" s="118" t="s">
        <v>66</v>
      </c>
      <c r="BL29" s="118" t="s">
        <v>67</v>
      </c>
      <c r="BM29" s="118" t="s">
        <v>68</v>
      </c>
      <c r="BN29" s="118" t="s">
        <v>69</v>
      </c>
      <c r="BO29" s="118" t="s">
        <v>70</v>
      </c>
      <c r="BP29" s="118" t="s">
        <v>71</v>
      </c>
      <c r="BQ29" s="118" t="s">
        <v>72</v>
      </c>
      <c r="BR29" s="118" t="s">
        <v>73</v>
      </c>
      <c r="BS29" s="118" t="s">
        <v>74</v>
      </c>
      <c r="BT29" s="118" t="s">
        <v>75</v>
      </c>
      <c r="BU29" s="118" t="s">
        <v>76</v>
      </c>
      <c r="BV29" s="118" t="s">
        <v>77</v>
      </c>
      <c r="BW29" s="118" t="s">
        <v>78</v>
      </c>
      <c r="BX29" s="118" t="s">
        <v>79</v>
      </c>
      <c r="BY29" s="118" t="s">
        <v>80</v>
      </c>
      <c r="BZ29" s="118" t="s">
        <v>81</v>
      </c>
      <c r="CA29" s="118" t="s">
        <v>82</v>
      </c>
      <c r="CB29" s="118" t="s">
        <v>83</v>
      </c>
      <c r="CC29" s="118" t="s">
        <v>84</v>
      </c>
      <c r="CD29" s="118" t="s">
        <v>85</v>
      </c>
      <c r="CE29" s="118" t="s">
        <v>86</v>
      </c>
      <c r="CF29" s="118" t="s">
        <v>87</v>
      </c>
      <c r="CG29" s="118" t="s">
        <v>88</v>
      </c>
      <c r="CH29" s="118" t="s">
        <v>89</v>
      </c>
      <c r="CI29" s="118" t="s">
        <v>90</v>
      </c>
      <c r="CJ29" s="118" t="s">
        <v>91</v>
      </c>
      <c r="CK29" s="118" t="s">
        <v>92</v>
      </c>
      <c r="CL29" s="118" t="s">
        <v>93</v>
      </c>
      <c r="CM29" s="118" t="s">
        <v>94</v>
      </c>
      <c r="CN29" s="118" t="s">
        <v>95</v>
      </c>
      <c r="CO29" s="118" t="s">
        <v>96</v>
      </c>
      <c r="CP29" s="132" t="s">
        <v>97</v>
      </c>
    </row>
    <row r="30" spans="2:94" ht="100.5" thickBot="1" x14ac:dyDescent="0.3">
      <c r="B30" s="111"/>
      <c r="C30" s="113"/>
      <c r="D30" s="115"/>
      <c r="E30" s="11" t="s">
        <v>98</v>
      </c>
      <c r="F30" s="115"/>
      <c r="G30" s="12" t="s">
        <v>99</v>
      </c>
      <c r="H30" s="11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20"/>
    </row>
    <row r="31" spans="2:94" x14ac:dyDescent="0.25">
      <c r="B31" s="121" t="s">
        <v>117</v>
      </c>
      <c r="C31" s="47"/>
      <c r="D31" s="13"/>
      <c r="E31" s="13" t="s">
        <v>105</v>
      </c>
      <c r="F31" s="15" t="s">
        <v>118</v>
      </c>
      <c r="G31" s="15"/>
      <c r="H31" s="13" t="s">
        <v>112</v>
      </c>
      <c r="I31" s="48"/>
      <c r="J31" s="49"/>
      <c r="K31" s="16"/>
      <c r="L31" s="17"/>
      <c r="M31" s="17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9"/>
    </row>
    <row r="32" spans="2:94" x14ac:dyDescent="0.25">
      <c r="B32" s="122"/>
      <c r="C32" s="50"/>
      <c r="D32" s="21"/>
      <c r="E32" s="21" t="s">
        <v>105</v>
      </c>
      <c r="F32" s="23" t="s">
        <v>118</v>
      </c>
      <c r="G32" s="23"/>
      <c r="H32" s="21" t="s">
        <v>119</v>
      </c>
      <c r="I32" s="51"/>
      <c r="J32" s="52"/>
      <c r="K32" s="24"/>
      <c r="L32" s="25"/>
      <c r="M32" s="25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7"/>
    </row>
    <row r="33" spans="2:94" ht="28.5" x14ac:dyDescent="0.25">
      <c r="B33" s="122"/>
      <c r="C33" s="50"/>
      <c r="D33" s="21"/>
      <c r="E33" s="21" t="s">
        <v>110</v>
      </c>
      <c r="F33" s="21" t="s">
        <v>120</v>
      </c>
      <c r="G33" s="21"/>
      <c r="H33" s="21" t="s">
        <v>112</v>
      </c>
      <c r="I33" s="53"/>
      <c r="J33" s="52"/>
      <c r="K33" s="24"/>
      <c r="L33" s="25"/>
      <c r="M33" s="25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7"/>
    </row>
    <row r="34" spans="2:94" ht="57" x14ac:dyDescent="0.25">
      <c r="B34" s="122"/>
      <c r="C34" s="50"/>
      <c r="D34" s="21"/>
      <c r="E34" s="21" t="s">
        <v>110</v>
      </c>
      <c r="F34" s="21" t="s">
        <v>121</v>
      </c>
      <c r="G34" s="21"/>
      <c r="H34" s="21" t="s">
        <v>112</v>
      </c>
      <c r="I34" s="53"/>
      <c r="J34" s="52"/>
      <c r="K34" s="24"/>
      <c r="L34" s="25"/>
      <c r="M34" s="25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7"/>
    </row>
    <row r="35" spans="2:94" ht="57" x14ac:dyDescent="0.25">
      <c r="B35" s="122"/>
      <c r="C35" s="50"/>
      <c r="D35" s="21"/>
      <c r="E35" s="21" t="s">
        <v>110</v>
      </c>
      <c r="F35" s="21" t="s">
        <v>122</v>
      </c>
      <c r="G35" s="21"/>
      <c r="H35" s="21" t="s">
        <v>112</v>
      </c>
      <c r="I35" s="53"/>
      <c r="J35" s="52"/>
      <c r="K35" s="24"/>
      <c r="L35" s="25"/>
      <c r="M35" s="25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7"/>
    </row>
    <row r="36" spans="2:94" ht="57" x14ac:dyDescent="0.25">
      <c r="B36" s="122"/>
      <c r="C36" s="50"/>
      <c r="D36" s="21"/>
      <c r="E36" s="21" t="s">
        <v>110</v>
      </c>
      <c r="F36" s="21" t="s">
        <v>123</v>
      </c>
      <c r="G36" s="21"/>
      <c r="H36" s="21" t="s">
        <v>112</v>
      </c>
      <c r="I36" s="51"/>
      <c r="J36" s="52"/>
      <c r="K36" s="24"/>
      <c r="L36" s="25"/>
      <c r="M36" s="25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7"/>
    </row>
    <row r="37" spans="2:94" x14ac:dyDescent="0.25">
      <c r="B37" s="122"/>
      <c r="C37" s="50"/>
      <c r="D37" s="21"/>
      <c r="E37" s="21" t="s">
        <v>110</v>
      </c>
      <c r="F37" s="21" t="s">
        <v>124</v>
      </c>
      <c r="G37" s="21"/>
      <c r="H37" s="21" t="s">
        <v>112</v>
      </c>
      <c r="I37" s="53"/>
      <c r="J37" s="52"/>
      <c r="K37" s="24"/>
      <c r="L37" s="25"/>
      <c r="M37" s="25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7"/>
    </row>
    <row r="38" spans="2:94" ht="28.5" x14ac:dyDescent="0.25">
      <c r="B38" s="122"/>
      <c r="C38" s="50"/>
      <c r="D38" s="21"/>
      <c r="E38" s="21" t="s">
        <v>110</v>
      </c>
      <c r="F38" s="21" t="s">
        <v>125</v>
      </c>
      <c r="G38" s="21"/>
      <c r="H38" s="21" t="s">
        <v>112</v>
      </c>
      <c r="I38" s="51"/>
      <c r="J38" s="54"/>
      <c r="K38" s="24"/>
      <c r="L38" s="25"/>
      <c r="M38" s="25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7"/>
    </row>
    <row r="39" spans="2:94" x14ac:dyDescent="0.25">
      <c r="B39" s="122"/>
      <c r="C39" s="50"/>
      <c r="D39" s="21"/>
      <c r="E39" s="21" t="s">
        <v>110</v>
      </c>
      <c r="F39" s="21" t="s">
        <v>126</v>
      </c>
      <c r="G39" s="21"/>
      <c r="H39" s="21" t="s">
        <v>112</v>
      </c>
      <c r="I39" s="53"/>
      <c r="J39" s="54"/>
      <c r="K39" s="24"/>
      <c r="L39" s="25"/>
      <c r="M39" s="25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7"/>
    </row>
    <row r="40" spans="2:94" ht="28.5" x14ac:dyDescent="0.25">
      <c r="B40" s="122"/>
      <c r="C40" s="50">
        <v>1</v>
      </c>
      <c r="D40" s="21" t="s">
        <v>127</v>
      </c>
      <c r="E40" s="21" t="s">
        <v>110</v>
      </c>
      <c r="F40" s="21" t="s">
        <v>128</v>
      </c>
      <c r="G40" s="21"/>
      <c r="H40" s="21" t="s">
        <v>112</v>
      </c>
      <c r="I40" s="53"/>
      <c r="J40" s="54"/>
      <c r="K40" s="24"/>
      <c r="L40" s="25"/>
      <c r="M40" s="25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7"/>
    </row>
    <row r="41" spans="2:94" ht="28.5" x14ac:dyDescent="0.25">
      <c r="B41" s="122"/>
      <c r="C41" s="50">
        <v>2</v>
      </c>
      <c r="D41" s="21"/>
      <c r="E41" s="21" t="s">
        <v>110</v>
      </c>
      <c r="F41" s="21" t="s">
        <v>128</v>
      </c>
      <c r="G41" s="21"/>
      <c r="H41" s="21" t="s">
        <v>112</v>
      </c>
      <c r="I41" s="53"/>
      <c r="J41" s="54"/>
      <c r="K41" s="24"/>
      <c r="L41" s="25"/>
      <c r="M41" s="25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7"/>
    </row>
    <row r="42" spans="2:94" ht="28.5" x14ac:dyDescent="0.25">
      <c r="B42" s="122"/>
      <c r="C42" s="50">
        <v>3</v>
      </c>
      <c r="D42" s="21"/>
      <c r="E42" s="21" t="s">
        <v>110</v>
      </c>
      <c r="F42" s="21" t="s">
        <v>128</v>
      </c>
      <c r="G42" s="21"/>
      <c r="H42" s="21" t="s">
        <v>112</v>
      </c>
      <c r="I42" s="53"/>
      <c r="J42" s="54"/>
      <c r="K42" s="24"/>
      <c r="L42" s="25"/>
      <c r="M42" s="25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7"/>
    </row>
    <row r="43" spans="2:94" ht="28.5" x14ac:dyDescent="0.25">
      <c r="B43" s="122"/>
      <c r="C43" s="50">
        <v>4</v>
      </c>
      <c r="D43" s="21"/>
      <c r="E43" s="21" t="s">
        <v>110</v>
      </c>
      <c r="F43" s="21" t="s">
        <v>128</v>
      </c>
      <c r="G43" s="21"/>
      <c r="H43" s="21" t="s">
        <v>112</v>
      </c>
      <c r="I43" s="53"/>
      <c r="J43" s="54"/>
      <c r="K43" s="24"/>
      <c r="L43" s="25"/>
      <c r="M43" s="25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7"/>
    </row>
    <row r="44" spans="2:94" ht="28.5" x14ac:dyDescent="0.25">
      <c r="B44" s="122"/>
      <c r="C44" s="50">
        <v>5</v>
      </c>
      <c r="D44" s="21"/>
      <c r="E44" s="21" t="s">
        <v>110</v>
      </c>
      <c r="F44" s="21" t="s">
        <v>128</v>
      </c>
      <c r="G44" s="21"/>
      <c r="H44" s="21" t="s">
        <v>112</v>
      </c>
      <c r="I44" s="53"/>
      <c r="J44" s="54"/>
      <c r="K44" s="24"/>
      <c r="L44" s="25"/>
      <c r="M44" s="25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7"/>
    </row>
    <row r="45" spans="2:94" ht="28.5" x14ac:dyDescent="0.25">
      <c r="B45" s="122"/>
      <c r="C45" s="50"/>
      <c r="D45" s="21"/>
      <c r="E45" s="21" t="s">
        <v>110</v>
      </c>
      <c r="F45" s="21" t="s">
        <v>129</v>
      </c>
      <c r="G45" s="21"/>
      <c r="H45" s="21" t="s">
        <v>112</v>
      </c>
      <c r="I45" s="55"/>
      <c r="J45" s="25"/>
      <c r="K45" s="25"/>
      <c r="L45" s="25"/>
      <c r="M45" s="25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7"/>
    </row>
    <row r="46" spans="2:94" x14ac:dyDescent="0.25">
      <c r="B46" s="122"/>
      <c r="C46" s="50"/>
      <c r="D46" s="21"/>
      <c r="E46" s="21" t="s">
        <v>110</v>
      </c>
      <c r="F46" s="21" t="s">
        <v>130</v>
      </c>
      <c r="G46" s="21"/>
      <c r="H46" s="21" t="s">
        <v>112</v>
      </c>
      <c r="I46" s="55"/>
      <c r="J46" s="25"/>
      <c r="K46" s="25"/>
      <c r="L46" s="25"/>
      <c r="M46" s="25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7"/>
    </row>
    <row r="47" spans="2:94" ht="57" x14ac:dyDescent="0.25">
      <c r="B47" s="122"/>
      <c r="C47" s="50"/>
      <c r="D47" s="21"/>
      <c r="E47" s="21" t="s">
        <v>110</v>
      </c>
      <c r="F47" s="21" t="s">
        <v>131</v>
      </c>
      <c r="G47" s="21"/>
      <c r="H47" s="21" t="s">
        <v>112</v>
      </c>
      <c r="I47" s="55"/>
      <c r="J47" s="25"/>
      <c r="K47" s="25"/>
      <c r="L47" s="25"/>
      <c r="M47" s="25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7"/>
    </row>
    <row r="48" spans="2:94" ht="28.5" x14ac:dyDescent="0.25">
      <c r="B48" s="122"/>
      <c r="C48" s="50"/>
      <c r="D48" s="21"/>
      <c r="E48" s="21" t="s">
        <v>110</v>
      </c>
      <c r="F48" s="21" t="s">
        <v>132</v>
      </c>
      <c r="G48" s="21"/>
      <c r="H48" s="21" t="s">
        <v>112</v>
      </c>
      <c r="I48" s="55"/>
      <c r="J48" s="25"/>
      <c r="K48" s="25"/>
      <c r="L48" s="25"/>
      <c r="M48" s="25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7"/>
    </row>
    <row r="49" spans="2:94" ht="114" x14ac:dyDescent="0.25">
      <c r="B49" s="122"/>
      <c r="C49" s="50"/>
      <c r="D49" s="21"/>
      <c r="E49" s="21" t="s">
        <v>110</v>
      </c>
      <c r="F49" s="21" t="s">
        <v>133</v>
      </c>
      <c r="G49" s="21"/>
      <c r="H49" s="21" t="s">
        <v>112</v>
      </c>
      <c r="I49" s="55"/>
      <c r="J49" s="25"/>
      <c r="K49" s="25"/>
      <c r="L49" s="25"/>
      <c r="M49" s="25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7"/>
    </row>
    <row r="50" spans="2:94" ht="42.75" x14ac:dyDescent="0.25">
      <c r="B50" s="122"/>
      <c r="C50" s="50"/>
      <c r="D50" s="21"/>
      <c r="E50" s="21" t="s">
        <v>110</v>
      </c>
      <c r="F50" s="21" t="s">
        <v>134</v>
      </c>
      <c r="G50" s="21"/>
      <c r="H50" s="21" t="s">
        <v>112</v>
      </c>
      <c r="I50" s="55"/>
      <c r="J50" s="25"/>
      <c r="K50" s="25"/>
      <c r="L50" s="25"/>
      <c r="M50" s="25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7"/>
    </row>
    <row r="51" spans="2:94" x14ac:dyDescent="0.25">
      <c r="B51" s="122"/>
      <c r="C51" s="50"/>
      <c r="D51" s="21"/>
      <c r="E51" s="21" t="s">
        <v>110</v>
      </c>
      <c r="F51" s="21" t="s">
        <v>135</v>
      </c>
      <c r="G51" s="21"/>
      <c r="H51" s="21" t="s">
        <v>112</v>
      </c>
      <c r="I51" s="55"/>
      <c r="J51" s="25"/>
      <c r="K51" s="25"/>
      <c r="L51" s="25"/>
      <c r="M51" s="25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7"/>
    </row>
    <row r="52" spans="2:94" ht="28.5" x14ac:dyDescent="0.25">
      <c r="B52" s="122"/>
      <c r="C52" s="50"/>
      <c r="D52" s="21"/>
      <c r="E52" s="21" t="s">
        <v>110</v>
      </c>
      <c r="F52" s="21" t="s">
        <v>136</v>
      </c>
      <c r="G52" s="21"/>
      <c r="H52" s="21" t="s">
        <v>112</v>
      </c>
      <c r="I52" s="55"/>
      <c r="J52" s="25"/>
      <c r="K52" s="25"/>
      <c r="L52" s="25"/>
      <c r="M52" s="25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7"/>
    </row>
    <row r="53" spans="2:94" ht="42.75" x14ac:dyDescent="0.25">
      <c r="B53" s="122"/>
      <c r="C53" s="50"/>
      <c r="D53" s="21"/>
      <c r="E53" s="21" t="s">
        <v>110</v>
      </c>
      <c r="F53" s="21" t="s">
        <v>137</v>
      </c>
      <c r="G53" s="21"/>
      <c r="H53" s="21" t="s">
        <v>112</v>
      </c>
      <c r="I53" s="55"/>
      <c r="J53" s="25"/>
      <c r="K53" s="25"/>
      <c r="L53" s="25"/>
      <c r="M53" s="25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7"/>
    </row>
    <row r="54" spans="2:94" ht="42.75" x14ac:dyDescent="0.25">
      <c r="B54" s="122"/>
      <c r="C54" s="50"/>
      <c r="D54" s="21"/>
      <c r="E54" s="21" t="s">
        <v>110</v>
      </c>
      <c r="F54" s="21" t="s">
        <v>138</v>
      </c>
      <c r="G54" s="21"/>
      <c r="H54" s="21" t="s">
        <v>112</v>
      </c>
      <c r="I54" s="55"/>
      <c r="J54" s="25"/>
      <c r="K54" s="25"/>
      <c r="L54" s="25"/>
      <c r="M54" s="25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7"/>
    </row>
    <row r="55" spans="2:94" x14ac:dyDescent="0.25">
      <c r="B55" s="122"/>
      <c r="C55" s="50"/>
      <c r="D55" s="21"/>
      <c r="E55" s="21" t="s">
        <v>110</v>
      </c>
      <c r="F55" s="21" t="s">
        <v>139</v>
      </c>
      <c r="G55" s="21"/>
      <c r="H55" s="21" t="s">
        <v>112</v>
      </c>
      <c r="I55" s="55"/>
      <c r="J55" s="25"/>
      <c r="K55" s="25"/>
      <c r="L55" s="25"/>
      <c r="M55" s="25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7"/>
    </row>
    <row r="56" spans="2:94" ht="42.75" x14ac:dyDescent="0.25">
      <c r="B56" s="122"/>
      <c r="C56" s="50"/>
      <c r="D56" s="21"/>
      <c r="E56" s="21" t="s">
        <v>110</v>
      </c>
      <c r="F56" s="21" t="s">
        <v>140</v>
      </c>
      <c r="G56" s="21"/>
      <c r="H56" s="21" t="s">
        <v>112</v>
      </c>
      <c r="I56" s="55"/>
      <c r="J56" s="25"/>
      <c r="K56" s="25"/>
      <c r="L56" s="25"/>
      <c r="M56" s="25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7"/>
    </row>
    <row r="57" spans="2:94" ht="57" x14ac:dyDescent="0.25">
      <c r="B57" s="122"/>
      <c r="C57" s="50"/>
      <c r="D57" s="21"/>
      <c r="E57" s="21" t="s">
        <v>110</v>
      </c>
      <c r="F57" s="21" t="s">
        <v>141</v>
      </c>
      <c r="G57" s="21"/>
      <c r="H57" s="21" t="s">
        <v>112</v>
      </c>
      <c r="I57" s="55"/>
      <c r="J57" s="25"/>
      <c r="K57" s="25"/>
      <c r="L57" s="25"/>
      <c r="M57" s="25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7"/>
    </row>
    <row r="58" spans="2:94" ht="28.5" x14ac:dyDescent="0.25">
      <c r="B58" s="122"/>
      <c r="C58" s="50"/>
      <c r="D58" s="21"/>
      <c r="E58" s="21" t="s">
        <v>110</v>
      </c>
      <c r="F58" s="21" t="s">
        <v>142</v>
      </c>
      <c r="G58" s="21"/>
      <c r="H58" s="21" t="s">
        <v>112</v>
      </c>
      <c r="I58" s="55"/>
      <c r="J58" s="25"/>
      <c r="K58" s="25"/>
      <c r="L58" s="25"/>
      <c r="M58" s="25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7"/>
    </row>
    <row r="59" spans="2:94" x14ac:dyDescent="0.25">
      <c r="B59" s="122"/>
      <c r="C59" s="50"/>
      <c r="D59" s="21"/>
      <c r="E59" s="21" t="s">
        <v>110</v>
      </c>
      <c r="F59" s="21" t="s">
        <v>143</v>
      </c>
      <c r="G59" s="21"/>
      <c r="H59" s="21" t="s">
        <v>112</v>
      </c>
      <c r="I59" s="55"/>
      <c r="J59" s="25"/>
      <c r="K59" s="25"/>
      <c r="L59" s="25"/>
      <c r="M59" s="25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7"/>
    </row>
    <row r="60" spans="2:94" ht="28.5" x14ac:dyDescent="0.25">
      <c r="B60" s="122"/>
      <c r="C60" s="50"/>
      <c r="D60" s="21"/>
      <c r="E60" s="21" t="s">
        <v>110</v>
      </c>
      <c r="F60" s="21" t="s">
        <v>144</v>
      </c>
      <c r="G60" s="21"/>
      <c r="H60" s="21" t="s">
        <v>112</v>
      </c>
      <c r="I60" s="55"/>
      <c r="J60" s="25"/>
      <c r="K60" s="25"/>
      <c r="L60" s="25"/>
      <c r="M60" s="25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7"/>
    </row>
    <row r="61" spans="2:94" ht="28.5" x14ac:dyDescent="0.25">
      <c r="B61" s="122"/>
      <c r="C61" s="50"/>
      <c r="D61" s="21"/>
      <c r="E61" s="21" t="s">
        <v>110</v>
      </c>
      <c r="F61" s="21" t="s">
        <v>145</v>
      </c>
      <c r="G61" s="21"/>
      <c r="H61" s="21" t="s">
        <v>112</v>
      </c>
      <c r="I61" s="55"/>
      <c r="J61" s="25"/>
      <c r="K61" s="25"/>
      <c r="L61" s="25"/>
      <c r="M61" s="25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7"/>
    </row>
    <row r="62" spans="2:94" ht="28.5" x14ac:dyDescent="0.25">
      <c r="B62" s="122"/>
      <c r="C62" s="50"/>
      <c r="D62" s="21"/>
      <c r="E62" s="21" t="s">
        <v>110</v>
      </c>
      <c r="F62" s="21" t="s">
        <v>146</v>
      </c>
      <c r="G62" s="21"/>
      <c r="H62" s="21" t="s">
        <v>112</v>
      </c>
      <c r="I62" s="55"/>
      <c r="J62" s="25"/>
      <c r="K62" s="25"/>
      <c r="L62" s="25"/>
      <c r="M62" s="25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7"/>
    </row>
    <row r="63" spans="2:94" ht="57" x14ac:dyDescent="0.25">
      <c r="B63" s="122"/>
      <c r="C63" s="50"/>
      <c r="D63" s="21"/>
      <c r="E63" s="21" t="s">
        <v>110</v>
      </c>
      <c r="F63" s="21" t="s">
        <v>147</v>
      </c>
      <c r="G63" s="21"/>
      <c r="H63" s="21" t="s">
        <v>112</v>
      </c>
      <c r="I63" s="25"/>
      <c r="J63" s="25"/>
      <c r="K63" s="25"/>
      <c r="L63" s="25"/>
      <c r="M63" s="25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7"/>
    </row>
    <row r="64" spans="2:94" x14ac:dyDescent="0.25">
      <c r="B64" s="122"/>
      <c r="C64" s="50"/>
      <c r="D64" s="21"/>
      <c r="E64" s="21" t="s">
        <v>110</v>
      </c>
      <c r="F64" s="21" t="s">
        <v>148</v>
      </c>
      <c r="G64" s="21"/>
      <c r="H64" s="21" t="s">
        <v>112</v>
      </c>
      <c r="I64" s="25"/>
      <c r="J64" s="25"/>
      <c r="K64" s="25"/>
      <c r="L64" s="25"/>
      <c r="M64" s="25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7"/>
    </row>
    <row r="65" spans="2:94" x14ac:dyDescent="0.25">
      <c r="B65" s="122"/>
      <c r="C65" s="50"/>
      <c r="D65" s="21"/>
      <c r="E65" s="21" t="s">
        <v>110</v>
      </c>
      <c r="F65" s="21" t="s">
        <v>149</v>
      </c>
      <c r="G65" s="21"/>
      <c r="H65" s="21" t="s">
        <v>112</v>
      </c>
      <c r="I65" s="25"/>
      <c r="J65" s="25"/>
      <c r="K65" s="25"/>
      <c r="L65" s="25"/>
      <c r="M65" s="25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7"/>
    </row>
    <row r="66" spans="2:94" x14ac:dyDescent="0.25">
      <c r="B66" s="122"/>
      <c r="C66" s="50"/>
      <c r="D66" s="21"/>
      <c r="E66" s="21" t="s">
        <v>110</v>
      </c>
      <c r="F66" s="21" t="s">
        <v>150</v>
      </c>
      <c r="G66" s="21"/>
      <c r="H66" s="21" t="s">
        <v>112</v>
      </c>
      <c r="I66" s="25"/>
      <c r="J66" s="25"/>
      <c r="K66" s="25"/>
      <c r="L66" s="25"/>
      <c r="M66" s="25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7"/>
    </row>
    <row r="67" spans="2:94" x14ac:dyDescent="0.25">
      <c r="B67" s="122"/>
      <c r="C67" s="50"/>
      <c r="D67" s="21"/>
      <c r="E67" s="21" t="s">
        <v>110</v>
      </c>
      <c r="F67" s="21" t="s">
        <v>151</v>
      </c>
      <c r="G67" s="21"/>
      <c r="H67" s="21" t="s">
        <v>112</v>
      </c>
      <c r="I67" s="25"/>
      <c r="J67" s="25"/>
      <c r="K67" s="25"/>
      <c r="L67" s="25"/>
      <c r="M67" s="25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7"/>
    </row>
    <row r="68" spans="2:94" ht="28.5" x14ac:dyDescent="0.25">
      <c r="B68" s="122"/>
      <c r="C68" s="50"/>
      <c r="D68" s="21"/>
      <c r="E68" s="21" t="s">
        <v>110</v>
      </c>
      <c r="F68" s="21" t="s">
        <v>152</v>
      </c>
      <c r="G68" s="21"/>
      <c r="H68" s="21" t="s">
        <v>112</v>
      </c>
      <c r="I68" s="25"/>
      <c r="J68" s="25"/>
      <c r="K68" s="25"/>
      <c r="L68" s="25"/>
      <c r="M68" s="25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7"/>
    </row>
    <row r="69" spans="2:94" x14ac:dyDescent="0.25">
      <c r="B69" s="122"/>
      <c r="C69" s="50"/>
      <c r="D69" s="21"/>
      <c r="E69" s="21" t="s">
        <v>153</v>
      </c>
      <c r="F69" s="21"/>
      <c r="G69" s="21"/>
      <c r="H69" s="21"/>
      <c r="I69" s="25"/>
      <c r="J69" s="25"/>
      <c r="K69" s="25"/>
      <c r="L69" s="25"/>
      <c r="M69" s="25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7"/>
    </row>
    <row r="70" spans="2:94" x14ac:dyDescent="0.25">
      <c r="B70" s="122"/>
      <c r="C70" s="56"/>
      <c r="D70" s="26"/>
      <c r="E70" s="21" t="s">
        <v>154</v>
      </c>
      <c r="F70" s="21"/>
      <c r="G70" s="26"/>
      <c r="H70" s="26"/>
      <c r="I70" s="25"/>
      <c r="J70" s="25"/>
      <c r="K70" s="25"/>
      <c r="L70" s="25"/>
      <c r="M70" s="25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7"/>
    </row>
    <row r="71" spans="2:94" ht="15.75" thickBot="1" x14ac:dyDescent="0.3">
      <c r="B71" s="122"/>
      <c r="C71" s="57"/>
      <c r="D71" s="58"/>
      <c r="E71" s="59" t="s">
        <v>155</v>
      </c>
      <c r="F71" s="59"/>
      <c r="G71" s="58"/>
      <c r="H71" s="58"/>
      <c r="I71" s="60"/>
      <c r="J71" s="60"/>
      <c r="K71" s="60"/>
      <c r="L71" s="60"/>
      <c r="M71" s="60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35"/>
    </row>
  </sheetData>
  <mergeCells count="187">
    <mergeCell ref="CO29:CO30"/>
    <mergeCell ref="CP29:CP30"/>
    <mergeCell ref="B31:B71"/>
    <mergeCell ref="CI29:CI30"/>
    <mergeCell ref="CJ29:CJ30"/>
    <mergeCell ref="CK29:CK30"/>
    <mergeCell ref="CL29:CL30"/>
    <mergeCell ref="CM29:CM30"/>
    <mergeCell ref="CN29:CN30"/>
    <mergeCell ref="CC29:CC30"/>
    <mergeCell ref="CD29:CD30"/>
    <mergeCell ref="CE29:CE30"/>
    <mergeCell ref="CF29:CF30"/>
    <mergeCell ref="CG29:CG30"/>
    <mergeCell ref="CH29:CH30"/>
    <mergeCell ref="BW29:BW30"/>
    <mergeCell ref="BX29:BX30"/>
    <mergeCell ref="BY29:BY30"/>
    <mergeCell ref="BZ29:BZ30"/>
    <mergeCell ref="CA29:CA30"/>
    <mergeCell ref="CB29:CB30"/>
    <mergeCell ref="BQ29:BQ30"/>
    <mergeCell ref="BR29:BR30"/>
    <mergeCell ref="BS29:BS30"/>
    <mergeCell ref="BT29:BT30"/>
    <mergeCell ref="BU29:BU30"/>
    <mergeCell ref="BV29:BV30"/>
    <mergeCell ref="BK29:BK30"/>
    <mergeCell ref="BL29:BL30"/>
    <mergeCell ref="BM29:BM30"/>
    <mergeCell ref="BN29:BN30"/>
    <mergeCell ref="BO29:BO30"/>
    <mergeCell ref="BP29:BP30"/>
    <mergeCell ref="BE29:BE30"/>
    <mergeCell ref="BF29:BF30"/>
    <mergeCell ref="BG29:BG30"/>
    <mergeCell ref="BH29:BH30"/>
    <mergeCell ref="BI29:BI30"/>
    <mergeCell ref="BJ29:BJ30"/>
    <mergeCell ref="AY29:AY30"/>
    <mergeCell ref="AZ29:AZ30"/>
    <mergeCell ref="BA29:BA30"/>
    <mergeCell ref="BB29:BB30"/>
    <mergeCell ref="BC29:BC30"/>
    <mergeCell ref="BD29:BD30"/>
    <mergeCell ref="AS29:AS30"/>
    <mergeCell ref="AT29:AT30"/>
    <mergeCell ref="AU29:AU30"/>
    <mergeCell ref="AV29:AV30"/>
    <mergeCell ref="AW29:AW30"/>
    <mergeCell ref="AX29:AX30"/>
    <mergeCell ref="AM29:AM30"/>
    <mergeCell ref="AN29:AN30"/>
    <mergeCell ref="AO29:AO30"/>
    <mergeCell ref="AP29:AP30"/>
    <mergeCell ref="AQ29:AQ30"/>
    <mergeCell ref="AR29:AR30"/>
    <mergeCell ref="AG29:AG30"/>
    <mergeCell ref="AH29:AH30"/>
    <mergeCell ref="AI29:AI30"/>
    <mergeCell ref="AJ29:AJ30"/>
    <mergeCell ref="AK29:AK30"/>
    <mergeCell ref="AL29:AL30"/>
    <mergeCell ref="AA29:AA30"/>
    <mergeCell ref="AB29:AB30"/>
    <mergeCell ref="AC29:AC30"/>
    <mergeCell ref="AD29:AD30"/>
    <mergeCell ref="AE29:AE30"/>
    <mergeCell ref="AF29:AF30"/>
    <mergeCell ref="U29:U30"/>
    <mergeCell ref="V29:V30"/>
    <mergeCell ref="W29:W30"/>
    <mergeCell ref="X29:X30"/>
    <mergeCell ref="Y29:Y30"/>
    <mergeCell ref="Z29:Z30"/>
    <mergeCell ref="O29:O30"/>
    <mergeCell ref="P29:P30"/>
    <mergeCell ref="Q29:Q30"/>
    <mergeCell ref="R29:R30"/>
    <mergeCell ref="S29:S30"/>
    <mergeCell ref="T29:T30"/>
    <mergeCell ref="I29:I30"/>
    <mergeCell ref="J29:J30"/>
    <mergeCell ref="K29:K30"/>
    <mergeCell ref="L29:L30"/>
    <mergeCell ref="M29:M30"/>
    <mergeCell ref="N29:N30"/>
    <mergeCell ref="CO5:CO6"/>
    <mergeCell ref="CP5:CP6"/>
    <mergeCell ref="B7:B15"/>
    <mergeCell ref="I15:M15"/>
    <mergeCell ref="B28:C28"/>
    <mergeCell ref="B29:B30"/>
    <mergeCell ref="C29:C30"/>
    <mergeCell ref="D29:D30"/>
    <mergeCell ref="F29:F30"/>
    <mergeCell ref="H29:H30"/>
    <mergeCell ref="CI5:CI6"/>
    <mergeCell ref="CJ5:CJ6"/>
    <mergeCell ref="CK5:CK6"/>
    <mergeCell ref="CL5:CL6"/>
    <mergeCell ref="CM5:CM6"/>
    <mergeCell ref="CN5:CN6"/>
    <mergeCell ref="CC5:CC6"/>
    <mergeCell ref="CD5:CD6"/>
    <mergeCell ref="CE5:CE6"/>
    <mergeCell ref="CF5:CF6"/>
    <mergeCell ref="CG5:CG6"/>
    <mergeCell ref="CH5:CH6"/>
    <mergeCell ref="BW5:BW6"/>
    <mergeCell ref="BX5:BX6"/>
    <mergeCell ref="BY5:BY6"/>
    <mergeCell ref="BZ5:BZ6"/>
    <mergeCell ref="CA5:CA6"/>
    <mergeCell ref="CB5:CB6"/>
    <mergeCell ref="BQ5:BQ6"/>
    <mergeCell ref="BR5:BR6"/>
    <mergeCell ref="BS5:BS6"/>
    <mergeCell ref="BT5:BT6"/>
    <mergeCell ref="BU5:BU6"/>
    <mergeCell ref="BV5:BV6"/>
    <mergeCell ref="BK5:BK6"/>
    <mergeCell ref="BL5:BL6"/>
    <mergeCell ref="BM5:BM6"/>
    <mergeCell ref="BN5:BN6"/>
    <mergeCell ref="BO5:BO6"/>
    <mergeCell ref="BP5:BP6"/>
    <mergeCell ref="BE5:BE6"/>
    <mergeCell ref="BF5:BF6"/>
    <mergeCell ref="BG5:BG6"/>
    <mergeCell ref="BH5:BH6"/>
    <mergeCell ref="BI5:BI6"/>
    <mergeCell ref="BJ5:BJ6"/>
    <mergeCell ref="AY5:AY6"/>
    <mergeCell ref="AZ5:AZ6"/>
    <mergeCell ref="BA5:BA6"/>
    <mergeCell ref="BB5:BB6"/>
    <mergeCell ref="BC5:BC6"/>
    <mergeCell ref="BD5:BD6"/>
    <mergeCell ref="AS5:AS6"/>
    <mergeCell ref="AT5:AT6"/>
    <mergeCell ref="AU5:AU6"/>
    <mergeCell ref="AV5:AV6"/>
    <mergeCell ref="AW5:AW6"/>
    <mergeCell ref="AX5:AX6"/>
    <mergeCell ref="AM5:AM6"/>
    <mergeCell ref="AN5:AN6"/>
    <mergeCell ref="AO5:AO6"/>
    <mergeCell ref="AP5:AP6"/>
    <mergeCell ref="AQ5:AQ6"/>
    <mergeCell ref="AR5:AR6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B4:C4"/>
    <mergeCell ref="B5:B6"/>
    <mergeCell ref="C5:C6"/>
    <mergeCell ref="D5:D6"/>
    <mergeCell ref="F5:F6"/>
    <mergeCell ref="H5:H6"/>
  </mergeCells>
  <hyperlinks>
    <hyperlink ref="G1" location="TITLE PAGE!A1" display="TITLE PAGE!A1" xr:uid="{97B83A79-8588-41E8-A4C8-69E192026E8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3972f04061e4d858d6635f7d5457806 xmlns="0509b246-36c9-4660-9234-ba10f3bf32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</TermName>
          <TermId xmlns="http://schemas.microsoft.com/office/infopath/2007/PartnerControls">78588ca9-23cc-44a4-9006-95c2deff13a9</TermId>
        </TermInfo>
      </Terms>
    </l3972f04061e4d858d6635f7d5457806>
    <TaxCatchAll xmlns="0509b246-36c9-4660-9234-ba10f3bf328d">
      <Value>6</Value>
      <Value>5</Value>
      <Value>4</Value>
      <Value>1</Value>
    </TaxCatchAll>
    <b1f4a786422146cca425852cd0e61580 xmlns="0509b246-36c9-4660-9234-ba10f3bf32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Water</TermName>
          <TermId xmlns="http://schemas.microsoft.com/office/infopath/2007/PartnerControls">e5e09829-778a-41c8-8941-852143a0bb63</TermId>
        </TermInfo>
      </Terms>
    </b1f4a786422146cca425852cd0e61580>
    <e16f5f8b5862493e8676b80ba43cabc3 xmlns="0509b246-36c9-4660-9234-ba10f3bf32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25</TermName>
          <TermId xmlns="http://schemas.microsoft.com/office/infopath/2007/PartnerControls">cf3b2b26-c251-4a42-8348-e3ebb5707dd2</TermId>
        </TermInfo>
      </Terms>
    </e16f5f8b5862493e8676b80ba43cabc3>
    <_ip_UnifiedCompliancePolicyProperties xmlns="http://schemas.microsoft.com/sharepoint/v3" xsi:nil="true"/>
    <i03de573c5a4430bac16d5438d06e2d3 xmlns="0509b246-36c9-4660-9234-ba10f3bf32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 Personal Information</TermName>
          <TermId xmlns="http://schemas.microsoft.com/office/infopath/2007/PartnerControls">741f19bf-af9a-4c82-8344-b64b74109fc2</TermId>
        </TermInfo>
      </Terms>
    </i03de573c5a4430bac16d5438d06e2d3>
    <lcf76f155ced4ddcb4097134ff3c332f xmlns="b06911f5-2148-444c-8586-fae6326f6f71">
      <Terms xmlns="http://schemas.microsoft.com/office/infopath/2007/PartnerControls"/>
    </lcf76f155ced4ddcb4097134ff3c332f>
    <_dlc_DocId xmlns="734c4073-7d5f-4b79-9025-c8fc99567a1e">NRDFKF75FUKE-759347149-360424</_dlc_DocId>
    <_dlc_DocIdUrl xmlns="734c4073-7d5f-4b79-9025-c8fc99567a1e">
      <Url>https://nwgcloud.sharepoint.com/sites/TD0086/_layouts/15/DocIdRedir.aspx?ID=NRDFKF75FUKE-759347149-360424</Url>
      <Description>NRDFKF75FUKE-759347149-360424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AA05B90DBFE04643B9F9D96E9BC2395600BC2663F16643F7448DCAD700540DA466" ma:contentTypeVersion="29" ma:contentTypeDescription="" ma:contentTypeScope="" ma:versionID="8be5bc56da05d1503f4dab77a812a020">
  <xsd:schema xmlns:xsd="http://www.w3.org/2001/XMLSchema" xmlns:xs="http://www.w3.org/2001/XMLSchema" xmlns:p="http://schemas.microsoft.com/office/2006/metadata/properties" xmlns:ns1="http://schemas.microsoft.com/sharepoint/v3" xmlns:ns2="0509b246-36c9-4660-9234-ba10f3bf328d" xmlns:ns3="734c4073-7d5f-4b79-9025-c8fc99567a1e" xmlns:ns4="b06911f5-2148-444c-8586-fae6326f6f71" targetNamespace="http://schemas.microsoft.com/office/2006/metadata/properties" ma:root="true" ma:fieldsID="fee05525009c975f32ba28cd235cae26" ns1:_="" ns2:_="" ns3:_="" ns4:_="">
    <xsd:import namespace="http://schemas.microsoft.com/sharepoint/v3"/>
    <xsd:import namespace="0509b246-36c9-4660-9234-ba10f3bf328d"/>
    <xsd:import namespace="734c4073-7d5f-4b79-9025-c8fc99567a1e"/>
    <xsd:import namespace="b06911f5-2148-444c-8586-fae6326f6f71"/>
    <xsd:element name="properties">
      <xsd:complexType>
        <xsd:sequence>
          <xsd:element name="documentManagement">
            <xsd:complexType>
              <xsd:all>
                <xsd:element ref="ns2:l3972f04061e4d858d6635f7d5457806" minOccurs="0"/>
                <xsd:element ref="ns2:TaxCatchAll" minOccurs="0"/>
                <xsd:element ref="ns2:TaxCatchAllLabel" minOccurs="0"/>
                <xsd:element ref="ns2:i03de573c5a4430bac16d5438d06e2d3" minOccurs="0"/>
                <xsd:element ref="ns2:b1f4a786422146cca425852cd0e61580" minOccurs="0"/>
                <xsd:element ref="ns2:e16f5f8b5862493e8676b80ba43cabc3" minOccurs="0"/>
                <xsd:element ref="ns3:_dlc_DocId" minOccurs="0"/>
                <xsd:element ref="ns3:_dlc_DocIdUrl" minOccurs="0"/>
                <xsd:element ref="ns3:_dlc_DocIdPersistId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09b246-36c9-4660-9234-ba10f3bf328d" elementFormDefault="qualified">
    <xsd:import namespace="http://schemas.microsoft.com/office/2006/documentManagement/types"/>
    <xsd:import namespace="http://schemas.microsoft.com/office/infopath/2007/PartnerControls"/>
    <xsd:element name="l3972f04061e4d858d6635f7d5457806" ma:index="8" ma:taxonomy="true" ma:internalName="l3972f04061e4d858d6635f7d5457806" ma:taxonomyFieldName="Data_x0020_Classification" ma:displayName="Data Classification" ma:readOnly="false" ma:default="1;#Internal|78588ca9-23cc-44a4-9006-95c2deff13a9" ma:fieldId="{53972f04-061e-4d85-8d66-35f7d5457806}" ma:sspId="3bffd374-f6e7-466c-9533-0f5f1a899a5e" ma:termSetId="d3387f67-baf8-4d0c-9ad8-793f5dceff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ca6b23b-df15-4b18-988b-9bc811c1f590}" ma:internalName="TaxCatchAll" ma:showField="CatchAllData" ma:web="734c4073-7d5f-4b79-9025-c8fc99567a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ca6b23b-df15-4b18-988b-9bc811c1f590}" ma:internalName="TaxCatchAllLabel" ma:readOnly="true" ma:showField="CatchAllDataLabel" ma:web="734c4073-7d5f-4b79-9025-c8fc99567a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03de573c5a4430bac16d5438d06e2d3" ma:index="12" ma:taxonomy="true" ma:internalName="i03de573c5a4430bac16d5438d06e2d3" ma:taxonomyFieldName="Data_x0020_Protection" ma:displayName="Data Protection" ma:readOnly="false" ma:default="4;#No Personal Information|741f19bf-af9a-4c82-8344-b64b74109fc2" ma:fieldId="{203de573-c5a4-430b-ac16-d5438d06e2d3}" ma:sspId="3bffd374-f6e7-466c-9533-0f5f1a899a5e" ma:termSetId="8e2a195f-a793-49a9-8c00-2f2d870b44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f4a786422146cca425852cd0e61580" ma:index="14" nillable="true" ma:taxonomy="true" ma:internalName="b1f4a786422146cca425852cd0e61580" ma:taxonomyFieldName="Function" ma:displayName="Function" ma:default="6;#Water|e5e09829-778a-41c8-8941-852143a0bb63" ma:fieldId="{b1f4a786-4221-46cc-a425-852cd0e61580}" ma:sspId="3bffd374-f6e7-466c-9533-0f5f1a899a5e" ma:termSetId="da6acc4b-aae8-4cda-ab3f-b4d6d364d9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16f5f8b5862493e8676b80ba43cabc3" ma:index="16" ma:taxonomy="true" ma:internalName="e16f5f8b5862493e8676b80ba43cabc3" ma:taxonomyFieldName="Retention" ma:displayName="Retention" ma:readOnly="false" ma:default="5;#25|cf3b2b26-c251-4a42-8348-e3ebb5707dd2" ma:fieldId="{e16f5f8b-5862-493e-8676-b80ba43cabc3}" ma:sspId="3bffd374-f6e7-466c-9533-0f5f1a899a5e" ma:termSetId="00d61c90-6890-4d80-80e1-8fd8478caea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c4073-7d5f-4b79-9025-c8fc99567a1e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911f5-2148-444c-8586-fae6326f6f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Image Tags" ma:readOnly="false" ma:fieldId="{5cf76f15-5ced-4ddc-b409-7134ff3c332f}" ma:taxonomyMulti="true" ma:sspId="3bffd374-f6e7-466c-9533-0f5f1a899a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3bffd374-f6e7-466c-9533-0f5f1a899a5e" ContentTypeId="0x010100AA05B90DBFE04643B9F9D96E9BC23956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912C6FA-2CD2-4F82-B62E-84797C8423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C7906F-7E05-4156-8656-857A1BC9304A}">
  <ds:schemaRefs>
    <ds:schemaRef ds:uri="http://purl.org/dc/dcmitype/"/>
    <ds:schemaRef ds:uri="734c4073-7d5f-4b79-9025-c8fc99567a1e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0509b246-36c9-4660-9234-ba10f3bf32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06911f5-2148-444c-8586-fae6326f6f71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6B5E413-96C3-4351-A5F0-3EBCACFA14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509b246-36c9-4660-9234-ba10f3bf328d"/>
    <ds:schemaRef ds:uri="734c4073-7d5f-4b79-9025-c8fc99567a1e"/>
    <ds:schemaRef ds:uri="b06911f5-2148-444c-8586-fae6326f6f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87B5975-DD8D-4C27-A066-D479C6952F76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B167E77E-BAB6-4B56-AFB8-9BF1CE18202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30%</vt:lpstr>
      <vt:lpstr>40% - DL</vt:lpstr>
      <vt:lpstr>40% - SPL</vt:lpstr>
      <vt:lpstr>50%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Blenkharn</dc:creator>
  <cp:keywords/>
  <dc:description/>
  <cp:lastModifiedBy>Mark Charlton</cp:lastModifiedBy>
  <cp:revision/>
  <dcterms:created xsi:type="dcterms:W3CDTF">2022-09-15T09:44:23Z</dcterms:created>
  <dcterms:modified xsi:type="dcterms:W3CDTF">2024-10-16T07:54:34Z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0x010100AA05B90DBFE04643B9F9D96E9BC2395600BC2663F16643F7448DCAD700540DA466</vt:lpwstr>
  </property>
  <property fmtid="{D5CDD505-2E9C-101B-9397-08002B2CF9AE}" pid="3" name="Function">
    <vt:lpwstr>6;#Water|e5e09829-778a-41c8-8941-852143a0bb63</vt:lpwstr>
  </property>
  <property fmtid="{D5CDD505-2E9C-101B-9397-08002B2CF9AE}" pid="4" name="Retention">
    <vt:lpwstr>5;#25|cf3b2b26-c251-4a42-8348-e3ebb5707dd2</vt:lpwstr>
  </property>
  <property fmtid="{D5CDD505-2E9C-101B-9397-08002B2CF9AE}" pid="5" name="_dlc_DocIdItemGuid">
    <vt:lpwstr>1f2e7282-d9be-4c0d-936d-e8e0c338f58f</vt:lpwstr>
  </property>
  <property fmtid="{D5CDD505-2E9C-101B-9397-08002B2CF9AE}" pid="6" name="Data Classification">
    <vt:lpwstr>1;#Internal|78588ca9-23cc-44a4-9006-95c2deff13a9</vt:lpwstr>
  </property>
  <property fmtid="{D5CDD505-2E9C-101B-9397-08002B2CF9AE}" pid="7" name="Data Protection">
    <vt:lpwstr>4;#No Personal Information|741f19bf-af9a-4c82-8344-b64b74109fc2</vt:lpwstr>
  </property>
  <property fmtid="{D5CDD505-2E9C-101B-9397-08002B2CF9AE}" pid="8" name="BusinessSiteNameNew">
    <vt:lpwstr/>
  </property>
  <property fmtid="{D5CDD505-2E9C-101B-9397-08002B2CF9AE}" pid="9" name="AssetFunction">
    <vt:lpwstr/>
  </property>
  <property fmtid="{D5CDD505-2E9C-101B-9397-08002B2CF9AE}" pid="10" name="Region">
    <vt:lpwstr/>
  </property>
  <property fmtid="{D5CDD505-2E9C-101B-9397-08002B2CF9AE}" pid="11" name="k88dfe323d9f4023a932fb1225522335">
    <vt:lpwstr/>
  </property>
  <property fmtid="{D5CDD505-2E9C-101B-9397-08002B2CF9AE}" pid="12" name="MediaServiceImageTags">
    <vt:lpwstr/>
  </property>
  <property fmtid="{D5CDD505-2E9C-101B-9397-08002B2CF9AE}" pid="13" name="k50b07cece3d4027a8276cbbd76ec79c">
    <vt:lpwstr/>
  </property>
  <property fmtid="{D5CDD505-2E9C-101B-9397-08002B2CF9AE}" pid="14" name="ProcessType">
    <vt:lpwstr/>
  </property>
  <property fmtid="{D5CDD505-2E9C-101B-9397-08002B2CF9AE}" pid="15" name="DrawingType">
    <vt:lpwstr/>
  </property>
  <property fmtid="{D5CDD505-2E9C-101B-9397-08002B2CF9AE}" pid="16" name="bd904d859d1f43cdb6982f73fce91bd7">
    <vt:lpwstr/>
  </property>
  <property fmtid="{D5CDD505-2E9C-101B-9397-08002B2CF9AE}" pid="17" name="i7ccf6fcffed4efba460e12e153a1084">
    <vt:lpwstr/>
  </property>
  <property fmtid="{D5CDD505-2E9C-101B-9397-08002B2CF9AE}" pid="18" name="o5015b35b4e0458e84bc1cd8cc4e022d">
    <vt:lpwstr/>
  </property>
  <property fmtid="{D5CDD505-2E9C-101B-9397-08002B2CF9AE}" pid="19" name="o17bcf2fdb114551a388478223431a16">
    <vt:lpwstr/>
  </property>
  <property fmtid="{D5CDD505-2E9C-101B-9397-08002B2CF9AE}" pid="20" name="LocationType">
    <vt:lpwstr/>
  </property>
  <property fmtid="{D5CDD505-2E9C-101B-9397-08002B2CF9AE}" pid="21" name="Data_x0020_Classification">
    <vt:lpwstr>1;#Internal|78588ca9-23cc-44a4-9006-95c2deff13a9</vt:lpwstr>
  </property>
  <property fmtid="{D5CDD505-2E9C-101B-9397-08002B2CF9AE}" pid="22" name="Data_x0020_Protection">
    <vt:lpwstr>4;#No Personal Information|741f19bf-af9a-4c82-8344-b64b74109fc2</vt:lpwstr>
  </property>
</Properties>
</file>